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75" yWindow="77" windowWidth="17040" windowHeight="9130" activeTab="0" tabRatio="600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<sst xmlns="http://schemas.openxmlformats.org/spreadsheetml/2006/main" count="907" uniqueCount="451">
  <si>
    <t>收支总表</t>
  </si>
  <si>
    <t>单位：长沙市望城区乌山街道办事处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</si>
  <si>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</si>
  <si>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</si>
  <si>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</si>
  <si>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</si>
  <si>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</si>
  <si>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</si>
  <si>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</si>
  <si>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</si>
  <si>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</si>
  <si>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</si>
  <si>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</si>
  <si>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</si>
  <si>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</si>
  <si>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</si>
  <si>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</si>
  <si>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</si>
  <si>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</si>
  <si>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</si>
  <si>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</si>
  <si>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</si>
  <si>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</si>
  <si>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</si>
  <si>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</si>
  <si>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</si>
  <si>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</si>
  <si>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</si>
  <si>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</si>
  <si>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</si>
  <si>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</si>
  <si>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</si>
  <si>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</si>
  <si>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</si>
  <si>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</si>
  <si>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</si>
  <si>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</si>
  <si>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</si>
  <si>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</si>
  <si>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</si>
  <si>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</si>
  <si>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</si>
  <si>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</si>
  <si>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</si>
  <si>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</si>
  <si>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</si>
  <si>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</si>
  <si>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</si>
  <si>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</si>
  <si>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</si>
  <si>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</si>
  <si>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</si>
  <si>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</si>
  <si>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</si>
  <si>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</si>
  <si>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单位： 长沙市望城区乌山街道办事处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</si>
  <si>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</si>
  <si>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</si>
  <si>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</si>
  <si>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</si>
  <si>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</si>
  <si>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</si>
  <si>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</si>
  <si>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</si>
  <si>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</si>
  <si>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</si>
  <si>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</si>
  <si>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</si>
  <si>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</si>
  <si>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</si>
  <si>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</si>
  <si>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</si>
  <si>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</si>
  <si>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</si>
  <si>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</si>
  <si>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单位： </t>
  </si>
  <si>
    <t>2010102</t>
  </si>
  <si>
    <t xml:space="preserve">  一般行政管理事务</t>
  </si>
  <si>
    <t>2010108</t>
  </si>
  <si>
    <t xml:space="preserve">  代表工作</t>
  </si>
  <si>
    <t>2010202</t>
  </si>
  <si>
    <t>2010301</t>
  </si>
  <si>
    <t xml:space="preserve">  行政运行</t>
  </si>
  <si>
    <t>2010302</t>
  </si>
  <si>
    <t>2010308</t>
  </si>
  <si>
    <t xml:space="preserve">  信访事务</t>
  </si>
  <si>
    <t>2010399</t>
  </si>
  <si>
    <t xml:space="preserve">  其他政府办公厅（室）及相关机构事务支出</t>
  </si>
  <si>
    <t>2010507</t>
  </si>
  <si>
    <t xml:space="preserve">  专项普查活动</t>
  </si>
  <si>
    <t>2010602</t>
  </si>
  <si>
    <t>2010605</t>
  </si>
  <si>
    <t xml:space="preserve">  财政国库业务</t>
  </si>
  <si>
    <t>2011302</t>
  </si>
  <si>
    <t>2011399</t>
  </si>
  <si>
    <t xml:space="preserve">  其他商贸事务支出</t>
  </si>
  <si>
    <t>2012902</t>
  </si>
  <si>
    <t>2013105</t>
  </si>
  <si>
    <t xml:space="preserve">  专项业务</t>
  </si>
  <si>
    <t>2013199</t>
  </si>
  <si>
    <t xml:space="preserve">  其他党委办公厅（室）及相关机构事务支出</t>
  </si>
  <si>
    <t>2013202</t>
  </si>
  <si>
    <t>2013302</t>
  </si>
  <si>
    <t>2013602</t>
  </si>
  <si>
    <t>2013816</t>
  </si>
  <si>
    <t xml:space="preserve">  食品安全监管</t>
  </si>
  <si>
    <t>2013899</t>
  </si>
  <si>
    <t xml:space="preserve">  其他市场监督管理事务</t>
  </si>
  <si>
    <t>2030607</t>
  </si>
  <si>
    <t xml:space="preserve">  民兵</t>
  </si>
  <si>
    <t>2040220</t>
  </si>
  <si>
    <t xml:space="preserve">  执法办案</t>
  </si>
  <si>
    <t>2040299</t>
  </si>
  <si>
    <t xml:space="preserve">  其他公安支出</t>
  </si>
  <si>
    <t>2050202</t>
  </si>
  <si>
    <t xml:space="preserve">  小学教育</t>
  </si>
  <si>
    <t>2050299</t>
  </si>
  <si>
    <t xml:space="preserve">  其他普通教育支出</t>
  </si>
  <si>
    <t>2060499</t>
  </si>
  <si>
    <t xml:space="preserve">  其他技术研究与开发支出</t>
  </si>
  <si>
    <t>2070109</t>
  </si>
  <si>
    <t xml:space="preserve">  群众文化</t>
  </si>
  <si>
    <t>2070199</t>
  </si>
  <si>
    <t xml:space="preserve">  其他文化和旅游支出</t>
  </si>
  <si>
    <t>2070308</t>
  </si>
  <si>
    <t>群众体育</t>
  </si>
  <si>
    <t>2079902</t>
  </si>
  <si>
    <t xml:space="preserve">  宣传文化发展专项支出</t>
  </si>
  <si>
    <t>2080109</t>
  </si>
  <si>
    <t xml:space="preserve">  社会保险经办机构</t>
  </si>
  <si>
    <t>2080208</t>
  </si>
  <si>
    <t xml:space="preserve">  基层政权建设和社区治理</t>
  </si>
  <si>
    <t>2080501</t>
  </si>
  <si>
    <t xml:space="preserve">  行政单位离退休</t>
  </si>
  <si>
    <t>2080505</t>
  </si>
  <si>
    <t xml:space="preserve">  机关事业单位基本养老保险缴费支出</t>
  </si>
  <si>
    <t>2080506</t>
  </si>
  <si>
    <t xml:space="preserve">  机关事业单位职业年金缴费支出</t>
  </si>
  <si>
    <t>2080599</t>
  </si>
  <si>
    <t xml:space="preserve">  其他行政事业单位养老支出</t>
  </si>
  <si>
    <t>2080701</t>
  </si>
  <si>
    <t xml:space="preserve">  就业创业服务补贴</t>
  </si>
  <si>
    <t>2080799</t>
  </si>
  <si>
    <t xml:space="preserve">  其他就业补助支出</t>
  </si>
  <si>
    <t>2080801</t>
  </si>
  <si>
    <t xml:space="preserve">  死亡抚恤</t>
  </si>
  <si>
    <t>2080804</t>
  </si>
  <si>
    <t xml:space="preserve">  优抚事业单位支出</t>
  </si>
  <si>
    <t>2081002</t>
  </si>
  <si>
    <t xml:space="preserve">  老年福利</t>
  </si>
  <si>
    <t>2081004</t>
  </si>
  <si>
    <t xml:space="preserve">  殡葬</t>
  </si>
  <si>
    <t>2081006</t>
  </si>
  <si>
    <t xml:space="preserve">  养老服务</t>
  </si>
  <si>
    <t>2081199</t>
  </si>
  <si>
    <t xml:space="preserve">  其他残疾人事业支出</t>
  </si>
  <si>
    <t>2082001</t>
  </si>
  <si>
    <t xml:space="preserve">  临时救助支出</t>
  </si>
  <si>
    <t>2082201</t>
  </si>
  <si>
    <t xml:space="preserve">  移民补助</t>
  </si>
  <si>
    <t>2082202</t>
  </si>
  <si>
    <t xml:space="preserve">  基础设施建设和经济发展</t>
  </si>
  <si>
    <t>2082502</t>
  </si>
  <si>
    <t xml:space="preserve">  其他农村生活救助</t>
  </si>
  <si>
    <t>2082804</t>
  </si>
  <si>
    <t xml:space="preserve">  拥军优属</t>
  </si>
  <si>
    <t>2082899</t>
  </si>
  <si>
    <t xml:space="preserve">  其他退役军人事务管理支出</t>
  </si>
  <si>
    <t>2100409</t>
  </si>
  <si>
    <t xml:space="preserve">  重大公共卫生服务</t>
  </si>
  <si>
    <t>2100499</t>
  </si>
  <si>
    <t xml:space="preserve">  其他公共卫生支出</t>
  </si>
  <si>
    <t>2101101</t>
  </si>
  <si>
    <t xml:space="preserve">  行政单位医疗</t>
  </si>
  <si>
    <t>2110302</t>
  </si>
  <si>
    <t xml:space="preserve">  水体</t>
  </si>
  <si>
    <t>2110399</t>
  </si>
  <si>
    <t xml:space="preserve">  其他污染防治支出</t>
  </si>
  <si>
    <t>2110402</t>
  </si>
  <si>
    <t xml:space="preserve">  农村环境保护</t>
  </si>
  <si>
    <t>2111001</t>
  </si>
  <si>
    <t xml:space="preserve">  能源节约利用</t>
  </si>
  <si>
    <t>2119999</t>
  </si>
  <si>
    <t xml:space="preserve">  其他节能环保支出</t>
  </si>
  <si>
    <t>2120104</t>
  </si>
  <si>
    <t xml:space="preserve">  城管执法</t>
  </si>
  <si>
    <t>2120199</t>
  </si>
  <si>
    <t xml:space="preserve">  其他城乡社区管理事务支出</t>
  </si>
  <si>
    <t>2120399</t>
  </si>
  <si>
    <t xml:space="preserve">  其他城乡社区公共设施支出</t>
  </si>
  <si>
    <t>2120501</t>
  </si>
  <si>
    <t xml:space="preserve">  城乡社区环境卫生</t>
  </si>
  <si>
    <t>2120801</t>
  </si>
  <si>
    <t xml:space="preserve">  征地和拆迁补偿支出</t>
  </si>
  <si>
    <t>2120802</t>
  </si>
  <si>
    <t xml:space="preserve">  土地开发支出</t>
  </si>
  <si>
    <t>2120804</t>
  </si>
  <si>
    <t xml:space="preserve">  农村基础设施建设支出</t>
  </si>
  <si>
    <t>2121100</t>
  </si>
  <si>
    <t xml:space="preserve">  农业土地开发资金安排的支出</t>
  </si>
  <si>
    <t>2121399</t>
  </si>
  <si>
    <t xml:space="preserve">  其他城市基础设施配套费安排的支出</t>
  </si>
  <si>
    <t>2130108</t>
  </si>
  <si>
    <t xml:space="preserve">  病虫害控制</t>
  </si>
  <si>
    <t>2130122</t>
  </si>
  <si>
    <t xml:space="preserve">  农业生产发展</t>
  </si>
  <si>
    <t>2130124</t>
  </si>
  <si>
    <t xml:space="preserve">  农村合作经济</t>
  </si>
  <si>
    <t>2130126</t>
  </si>
  <si>
    <t xml:space="preserve">  农村社会事业</t>
  </si>
  <si>
    <t>2130142</t>
  </si>
  <si>
    <t xml:space="preserve">  农村道路建设</t>
  </si>
  <si>
    <t>2130152</t>
  </si>
  <si>
    <t xml:space="preserve">  对高校毕业生到基层任职补助</t>
  </si>
  <si>
    <t>2130199</t>
  </si>
  <si>
    <t xml:space="preserve">  其他农业农村支出</t>
  </si>
  <si>
    <t>2130299</t>
  </si>
  <si>
    <t xml:space="preserve">  其他林业和草原支出</t>
  </si>
  <si>
    <t>2130305</t>
  </si>
  <si>
    <t xml:space="preserve">  水利工程建设</t>
  </si>
  <si>
    <t>2130306</t>
  </si>
  <si>
    <t xml:space="preserve">  水利工程运行与维护</t>
  </si>
  <si>
    <t>2130314</t>
  </si>
  <si>
    <t xml:space="preserve">  防汛</t>
  </si>
  <si>
    <t>2130399</t>
  </si>
  <si>
    <t xml:space="preserve">  其他水利支出</t>
  </si>
  <si>
    <t>2130505</t>
  </si>
  <si>
    <t xml:space="preserve">  生产发展</t>
  </si>
  <si>
    <t>2130701</t>
  </si>
  <si>
    <t xml:space="preserve">  对村级公益事业建设的补助</t>
  </si>
  <si>
    <t>2130705</t>
  </si>
  <si>
    <t xml:space="preserve">  对村民委员会和村党支部的补助</t>
  </si>
  <si>
    <t>2130706</t>
  </si>
  <si>
    <t xml:space="preserve">  对村集体经济组织的补助</t>
  </si>
  <si>
    <t>2130799</t>
  </si>
  <si>
    <t xml:space="preserve">  其他农村综合改革支出</t>
  </si>
  <si>
    <t>2139999</t>
  </si>
  <si>
    <t xml:space="preserve">  其他农林水支出</t>
  </si>
  <si>
    <t>2140104</t>
  </si>
  <si>
    <t xml:space="preserve">  公路建设</t>
  </si>
  <si>
    <t>2140299</t>
  </si>
  <si>
    <t xml:space="preserve">  其他铁路运输支出</t>
  </si>
  <si>
    <t>2150502</t>
  </si>
  <si>
    <t>2160299</t>
  </si>
  <si>
    <t xml:space="preserve">  其他商业流通事务支出</t>
  </si>
  <si>
    <t>2210108</t>
  </si>
  <si>
    <t>老旧小区改造</t>
  </si>
  <si>
    <t>2210201</t>
  </si>
  <si>
    <t xml:space="preserve">  住房公积金</t>
  </si>
  <si>
    <t>2210399</t>
  </si>
  <si>
    <t xml:space="preserve">  其他城乡社区住宅支出</t>
  </si>
  <si>
    <t>2240109</t>
  </si>
  <si>
    <t>应急管理</t>
  </si>
  <si>
    <t>2296002</t>
  </si>
  <si>
    <t xml:space="preserve">  用于社会福利的彩票公益金支出</t>
  </si>
  <si>
    <t xml:space="preserve">  用于体育事业的彩票公益金支出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</si>
  <si>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</si>
  <si>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</si>
  <si>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</si>
  <si>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</si>
  <si>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</si>
  <si>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</si>
  <si>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</si>
  <si>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</si>
  <si>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</si>
  <si>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</si>
  <si>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</si>
  <si>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</si>
  <si>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</si>
  <si>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</si>
  <si>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</si>
  <si>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</si>
  <si>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</si>
  <si>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</si>
  <si>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</si>
  <si>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</si>
  <si>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</si>
  <si>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201</t>
  </si>
  <si>
    <t>一般公共服务支出</t>
  </si>
  <si>
    <t>人大事务</t>
  </si>
  <si>
    <t>政协事务</t>
  </si>
  <si>
    <t>政府办公厅（室）及相关机构事务</t>
  </si>
  <si>
    <t>统计信息事务</t>
  </si>
  <si>
    <t>财政事务</t>
  </si>
  <si>
    <t>商贸事务</t>
  </si>
  <si>
    <t>群众团体事务</t>
  </si>
  <si>
    <t>党委办公厅（室）及相关机构事务</t>
  </si>
  <si>
    <t>组织事务</t>
  </si>
  <si>
    <t>宣传事务</t>
  </si>
  <si>
    <t>其他共产党事务支出</t>
  </si>
  <si>
    <t>市场监督管理事务</t>
  </si>
  <si>
    <t>203</t>
  </si>
  <si>
    <t>国防支出</t>
  </si>
  <si>
    <t>国防动员</t>
  </si>
  <si>
    <t>204</t>
  </si>
  <si>
    <t>公共安全支出</t>
  </si>
  <si>
    <t>公安</t>
  </si>
  <si>
    <t>教育支出</t>
  </si>
  <si>
    <t>普通教育</t>
  </si>
  <si>
    <t>206</t>
  </si>
  <si>
    <t>科学技术支出</t>
  </si>
  <si>
    <t>技术研究与开发</t>
  </si>
  <si>
    <t>207</t>
  </si>
  <si>
    <t>文化旅游体育与传媒支出</t>
  </si>
  <si>
    <t>文化和旅游</t>
  </si>
  <si>
    <t>体育</t>
  </si>
  <si>
    <t xml:space="preserve">  群众体育</t>
  </si>
  <si>
    <t>其他文化旅游体育与传媒支出</t>
  </si>
  <si>
    <t>208</t>
  </si>
  <si>
    <t>社会保障和就业支出</t>
  </si>
  <si>
    <t>人力资源和社会保障管理事务</t>
  </si>
  <si>
    <t>民政管理事务</t>
  </si>
  <si>
    <t>行政事业单位养老支出</t>
  </si>
  <si>
    <t>就业补助</t>
  </si>
  <si>
    <t>抚恤</t>
  </si>
  <si>
    <t>社会福利</t>
  </si>
  <si>
    <t>残疾人事业</t>
  </si>
  <si>
    <t>临时救助</t>
  </si>
  <si>
    <t>其他生活救助</t>
  </si>
  <si>
    <t>退役军人管理事务</t>
  </si>
  <si>
    <t>210</t>
  </si>
  <si>
    <t>卫生健康支出</t>
  </si>
  <si>
    <t>公共卫生</t>
  </si>
  <si>
    <t>行政事业单位医疗</t>
  </si>
  <si>
    <t>211</t>
  </si>
  <si>
    <t>节能环保支出</t>
  </si>
  <si>
    <t>污染防治</t>
  </si>
  <si>
    <t>自然生态保护</t>
  </si>
  <si>
    <t>能源节约利用</t>
  </si>
  <si>
    <t>其他节能环保支出</t>
  </si>
  <si>
    <t>212</t>
  </si>
  <si>
    <t>城乡社区支出</t>
  </si>
  <si>
    <t>城乡社区管理事务</t>
  </si>
  <si>
    <t>城乡社区公共设施</t>
  </si>
  <si>
    <t>城乡社区环境卫生</t>
  </si>
  <si>
    <t>213</t>
  </si>
  <si>
    <t>农林水支出</t>
  </si>
  <si>
    <t>农业农村</t>
  </si>
  <si>
    <t>林业和草原</t>
  </si>
  <si>
    <t>水利</t>
  </si>
  <si>
    <t>扶贫</t>
  </si>
  <si>
    <t>农村综合改革</t>
  </si>
  <si>
    <t>其他农林水支出</t>
  </si>
  <si>
    <t>214</t>
  </si>
  <si>
    <t>交通运输支出</t>
  </si>
  <si>
    <t>公路水路运输</t>
  </si>
  <si>
    <t>铁路运输</t>
  </si>
  <si>
    <t>215</t>
  </si>
  <si>
    <t>资源勘探工业信息等支出</t>
  </si>
  <si>
    <t>工业和信息产业监管</t>
  </si>
  <si>
    <t>216</t>
  </si>
  <si>
    <t>商业服务业等支出</t>
  </si>
  <si>
    <t>商业流通事务</t>
  </si>
  <si>
    <t>221</t>
  </si>
  <si>
    <t>住房保障支出</t>
  </si>
  <si>
    <t>住房改革支出</t>
  </si>
  <si>
    <t>城乡社区住宅</t>
  </si>
  <si>
    <t>保障性安居工程支出</t>
  </si>
  <si>
    <t xml:space="preserve">  老旧小区改造</t>
  </si>
  <si>
    <t>224</t>
  </si>
  <si>
    <t>灾害防治及应急管理支出</t>
  </si>
  <si>
    <t>应急管理事务</t>
  </si>
  <si>
    <t xml:space="preserve">  应急管理</t>
  </si>
  <si>
    <t>合计：</t>
  </si>
  <si>
    <t>本年一般公共预算基本支出表</t>
  </si>
  <si>
    <t>单位：元</t>
  </si>
  <si>
    <t>经济科目编码</t>
  </si>
  <si>
    <t>经济科目</t>
  </si>
  <si>
    <t>工资福利支出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</si>
  <si>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</si>
  <si>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</si>
  <si>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</si>
  <si>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</si>
  <si>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</si>
  <si>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</si>
  <si>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</si>
  <si>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</si>
  <si>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</si>
  <si>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</si>
  <si>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</si>
  <si>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</si>
  <si>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</si>
  <si>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商品和服务支出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</si>
  <si>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</si>
  <si>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</si>
  <si>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</si>
  <si>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</si>
  <si>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</si>
  <si>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</si>
  <si>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</si>
  <si>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</si>
  <si>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</si>
  <si>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</si>
  <si>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</si>
  <si>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</si>
  <si>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</si>
  <si>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</si>
  <si>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</si>
  <si>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</si>
  <si>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</si>
  <si>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</si>
  <si>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</si>
  <si>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</si>
  <si>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</si>
  <si>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</si>
  <si>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</si>
  <si>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</si>
  <si>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</si>
  <si>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</si>
  <si>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</si>
  <si>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</si>
  <si>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</si>
  <si>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</si>
  <si>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</si>
  <si>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</si>
  <si>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</si>
  <si>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</si>
  <si>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</si>
  <si>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</si>
  <si>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</si>
  <si>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</si>
  <si>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</si>
  <si>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</si>
  <si>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</si>
  <si>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</si>
  <si>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</si>
  <si>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</si>
  <si>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</si>
  <si>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</si>
  <si>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</si>
  <si>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</si>
  <si>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</si>
  <si>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</si>
  <si>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</si>
  <si>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</si>
  <si>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</si>
  <si>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</si>
  <si>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</si>
  <si>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</si>
  <si>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</si>
  <si>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</si>
  <si>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</si>
  <si>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</si>
  <si>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</si>
  <si>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</si>
  <si>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</si>
  <si>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</si>
  <si>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</si>
  <si>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政府性基金预算支出表</t>
  </si>
  <si>
    <t>本年政府性基金预算支出</t>
  </si>
  <si>
    <t>用于体育事业的彩票公益金支出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</si>
</sst>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176" formatCode="@"/>
    <numFmt numFmtId="177" formatCode="#,##0.00"/>
    <numFmt numFmtId="178" formatCode="0.00_ "/>
    <numFmt numFmtId="179" formatCode="_ ¥* #,##0_ ;_ ¥* -#,##0_ ;_ ¥* &quot;-&quot;_ ;_ @_ "/>
    <numFmt numFmtId="180" formatCode="_ &quot;¥&quot;* #,##0.00_ ;_ &quot;¥&quot;* \-#,##0.00_ ;_ &quot;¥&quot;* &quot;-&quot;??_ ;_ @_ "/>
    <numFmt numFmtId="181" formatCode="_ * #,##0_ ;_ * -#,##0_ ;_ * &quot;-&quot;_ ;_ @_ "/>
    <numFmt numFmtId="182" formatCode="_ * #,##0.00_ ;_ * -#,##0.00_ ;_ * &quot;-&quot;??_ ;_ @_ "/>
    <numFmt numFmtId="183" formatCode="0%"/>
    <numFmt numFmtId="184" formatCode="#,##0"/>
    <numFmt numFmtId="185" formatCode="#,##0_ "/>
    <numFmt numFmtId="186" formatCode="#,##0.00_ "/>
    <numFmt numFmtId="187" formatCode="_ &quot;¥&quot;* #,##0_ ;_ &quot;¥&quot;* \-#,##0_ ;_ &quot;¥&quot;* &quot;-&quot;_ ;_ @_ "/>
    <numFmt numFmtId="188" formatCode="_ * #,##0_ ;_ * -#,##0_ ;_ * &quot;-&quot;_ ;_ @_ "/>
  </numFmts>
  <fonts count="69" x14ac:knownFonts="69">
    <font>
      <sz val="11.0"/>
      <color rgb="FF000000"/>
      <name val="宋体"/>
      <charset val="134"/>
    </font>
    <font>
      <sz val="9.0"/>
      <name val="SimSun"/>
      <charset val="134"/>
    </font>
    <font>
      <sz val="19.0"/>
      <name val="SimSun"/>
      <charset val="134"/>
      <b/>
    </font>
    <font>
      <sz val="11.0"/>
      <name val="SimSun"/>
      <charset val="134"/>
      <b/>
    </font>
    <font>
      <sz val="9.0"/>
      <name val="SimSun"/>
      <charset val="134"/>
      <b/>
    </font>
    <font>
      <sz val="9.0"/>
      <name val="宋体"/>
      <charset val="134"/>
    </font>
    <font>
      <sz val="10.0"/>
      <name val="宋体"/>
      <charset val="134"/>
    </font>
    <font>
      <sz val="10.0"/>
      <name val="SimSun"/>
      <charset val="134"/>
      <b/>
    </font>
    <font>
      <sz val="8.0"/>
      <name val="SimSun"/>
      <charset val="134"/>
    </font>
    <font>
      <sz val="8.0"/>
      <name val="SimSun"/>
      <charset val="134"/>
      <b/>
    </font>
    <font>
      <sz val="12.0"/>
      <name val="SimSun"/>
      <charset val="134"/>
      <b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44546A"/>
      <name val="宋体"/>
      <charset val="134"/>
      <b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9.0"/>
      <color rgb="FF000000"/>
      <name val="SimSun"/>
      <charset val="134"/>
    </font>
    <font>
      <sz val="10.0"/>
      <color rgb="FF000000"/>
      <name val="宋体"/>
      <charset val="134"/>
    </font>
    <font>
      <sz val="10.0"/>
      <color rgb="FF000000"/>
      <name val="宋体"/>
      <charset val="134"/>
      <b/>
    </font>
    <font>
      <sz val="9.0"/>
      <color rgb="FF000000"/>
      <name val="宋体"/>
      <charset val="134"/>
    </font>
    <font>
      <sz val="9.0"/>
      <color rgb="FF000000"/>
      <name val="宋体"/>
      <charset val="134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8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10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241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applyBorder="1" borderId="0" applyAlignment="1" xfId="0">
      <alignment vertical="center" wrapText="1"/>
    </xf>
    <xf numFmtId="0" fontId="2" applyFont="1" fillId="0" applyBorder="1" borderId="0" applyAlignment="1" xfId="0">
      <alignment horizontal="center" vertical="center" wrapText="1"/>
    </xf>
    <xf numFmtId="0" fontId="3" applyFont="1" fillId="0" applyBorder="1" borderId="0" applyAlignment="1" xfId="0">
      <alignment vertical="center" wrapText="1"/>
    </xf>
    <xf numFmtId="0" fontId="1" applyFont="1" fillId="0" applyBorder="1" borderId="0" applyAlignment="1" xfId="0">
      <alignment horizontal="right" vertical="center" wrapText="1"/>
    </xf>
    <xf numFmtId="0" fontId="4" applyFont="1" fillId="0" borderId="1" applyBorder="1" applyAlignment="1" xfId="0">
      <alignment horizontal="center" vertical="center" wrapText="1"/>
    </xf>
    <xf numFmtId="176" applyNumberFormat="1" fontId="5" applyFont="1" fillId="2" applyFill="1" borderId="2" applyBorder="1" applyAlignment="1" xfId="0">
      <alignment horizontal="center" vertical="center" wrapText="1"/>
    </xf>
    <xf numFmtId="177" applyNumberFormat="1" fontId="1" applyFont="1" fillId="2" applyFill="1" borderId="3" applyBorder="1" applyAlignment="1" xfId="0">
      <alignment horizontal="right" vertical="center" wrapText="1"/>
    </xf>
    <xf numFmtId="177" applyNumberFormat="1" fontId="4" applyFont="1" fillId="0" borderId="4" applyBorder="1" applyAlignment="1" xfId="0">
      <alignment vertical="center" wrapText="1"/>
    </xf>
    <xf numFmtId="0" fontId="1" applyFont="1" fillId="0" borderId="5" applyBorder="1" applyAlignment="1" xfId="0">
      <alignment horizontal="center" vertical="center" wrapText="1"/>
    </xf>
    <xf numFmtId="176" applyNumberFormat="1" fontId="6" applyFont="1" fillId="2" applyFill="1" borderId="6" applyBorder="1" applyAlignment="1" xfId="0">
      <alignment vertical="center" wrapText="1"/>
    </xf>
    <xf numFmtId="0" fontId="6" applyFont="1" fillId="2" applyFill="1" borderId="7" applyBorder="1" applyAlignment="1" xfId="0">
      <alignment vertical="center" wrapText="1"/>
    </xf>
    <xf numFmtId="177" applyNumberFormat="1" fontId="1" applyFont="1" fillId="0" borderId="8" applyBorder="1" applyAlignment="1" xfId="0">
      <alignment horizontal="right" vertical="center" wrapText="1"/>
    </xf>
    <xf numFmtId="0" fontId="1" applyFont="1" fillId="0" borderId="9" applyBorder="1" applyAlignment="1" xfId="0">
      <alignment vertical="center" wrapText="1"/>
    </xf>
    <xf numFmtId="0" fontId="1" applyFont="1" fillId="2" applyFill="1" borderId="10" applyBorder="1" applyAlignment="1" xfId="0">
      <alignment vertical="center" wrapText="1"/>
    </xf>
    <xf numFmtId="177" applyNumberFormat="1" fontId="4" applyFont="1" fillId="0" borderId="11" applyBorder="1" applyAlignment="1" xfId="0">
      <alignment horizontal="right" vertical="center" wrapText="1"/>
    </xf>
    <xf numFmtId="0" fontId="7" applyFont="1" fillId="0" borderId="12" applyBorder="1" applyAlignment="1" xfId="0">
      <alignment horizontal="center" vertical="center" wrapText="1"/>
    </xf>
    <xf numFmtId="177" applyNumberFormat="1" fontId="1" applyFont="1" fillId="2" applyFill="1" borderId="13" applyBorder="1" applyAlignment="1" xfId="0">
      <alignment vertical="center" wrapText="1"/>
    </xf>
    <xf numFmtId="0" fontId="1" applyFont="1" fillId="2" applyFill="1" borderId="14" applyBorder="1" applyAlignment="1" xfId="0">
      <alignment horizontal="left" vertical="center" wrapText="1"/>
    </xf>
    <xf numFmtId="177" applyNumberFormat="1" fontId="1" applyFont="1" fillId="0" borderId="15" applyBorder="1" applyAlignment="1" xfId="0">
      <alignment vertical="center" wrapText="1"/>
    </xf>
    <xf numFmtId="0" fontId="1" applyFont="1" fillId="0" borderId="16" applyBorder="1" applyAlignment="1" xfId="0">
      <alignment horizontal="left" vertical="center" wrapText="1"/>
    </xf>
    <xf numFmtId="177" applyNumberFormat="1" fontId="7" applyFont="1" fillId="0" borderId="17" applyBorder="1" applyAlignment="1" xfId="0">
      <alignment vertical="center" wrapText="1"/>
    </xf>
    <xf numFmtId="0" fontId="4" applyFont="1" fillId="0" applyBorder="1" borderId="0" applyAlignment="1" xfId="0">
      <alignment vertical="center" wrapText="1"/>
    </xf>
    <xf numFmtId="0" fontId="4" applyFont="1" fillId="0" applyBorder="1" borderId="0" applyAlignment="1" xfId="0">
      <alignment horizontal="right" vertical="center" wrapText="1"/>
    </xf>
    <xf numFmtId="0" fontId="8" applyFont="1" fillId="0" borderId="18" applyBorder="1" applyAlignment="1" xfId="0">
      <alignment vertical="center" wrapText="1"/>
    </xf>
    <xf numFmtId="177" applyNumberFormat="1" fontId="9" applyFont="1" fillId="0" borderId="19" applyBorder="1" applyAlignment="1" xfId="0">
      <alignment vertical="center" wrapText="1"/>
    </xf>
    <xf numFmtId="177" applyNumberFormat="1" fontId="8" applyFont="1" fillId="0" borderId="20" applyBorder="1" applyAlignment="1" xfId="0">
      <alignment horizontal="right" vertical="center" wrapText="1"/>
    </xf>
    <xf numFmtId="177" applyNumberFormat="1" fontId="8" applyFont="1" fillId="0" borderId="21" applyBorder="1" applyAlignment="1" xfId="0">
      <alignment vertical="center" wrapText="1"/>
    </xf>
    <xf numFmtId="0" fontId="9" applyFont="1" fillId="0" borderId="22" applyBorder="1" applyAlignment="1" xfId="0">
      <alignment horizontal="center" vertical="center" wrapText="1"/>
    </xf>
    <xf numFmtId="177" applyNumberFormat="1" fontId="9" applyFont="1" fillId="0" borderId="23" applyBorder="1" applyAlignment="1" xfId="0">
      <alignment horizontal="right" vertical="center" wrapText="1"/>
    </xf>
    <xf numFmtId="0" fontId="4" applyFont="1" fillId="0" borderId="24" applyBorder="1" applyAlignment="1" xfId="0">
      <alignment horizontal="left" vertical="center" wrapText="1"/>
    </xf>
    <xf numFmtId="176" applyNumberFormat="1" fontId="5" applyFont="1" fillId="2" applyFill="1" borderId="25" applyBorder="1" applyAlignment="1" xfId="0">
      <alignment horizontal="left" vertical="center" wrapText="1"/>
    </xf>
    <xf numFmtId="178" applyNumberFormat="1" fontId="9" applyFont="1" fillId="0" borderId="26" applyBorder="1" applyAlignment="1" xfId="0">
      <alignment horizontal="right" vertical="center" wrapText="1"/>
    </xf>
    <xf numFmtId="0" fontId="9" applyFont="1" fillId="0" borderId="27" applyBorder="1" applyAlignment="1" xfId="0">
      <alignment horizontal="left" vertical="center" wrapText="1"/>
    </xf>
    <xf numFmtId="178" applyNumberFormat="1" fontId="8" applyFont="1" fillId="0" borderId="28" applyBorder="1" applyAlignment="1" xfId="0">
      <alignment horizontal="right" vertical="center" wrapText="1"/>
    </xf>
    <xf numFmtId="178" applyNumberFormat="1" fontId="6" applyFont="1" fillId="2" applyFill="1" borderId="29" applyBorder="1" applyAlignment="1" xfId="0">
      <alignment horizontal="center" vertical="center" wrapText="1"/>
    </xf>
    <xf numFmtId="0" fontId="4" applyFont="1" fillId="0" applyBorder="1" borderId="0" applyAlignment="1" xfId="0">
      <alignment horizontal="left" vertical="center" wrapText="1"/>
    </xf>
    <xf numFmtId="0" fontId="10" applyFont="1" fillId="0" borderId="30" applyBorder="1" applyAlignment="1" xfId="0">
      <alignment horizontal="center" vertical="center" wrapText="1"/>
    </xf>
    <xf numFmtId="0" fontId="3" applyFont="1" fillId="0" borderId="31" applyBorder="1" applyAlignment="1" xfId="0">
      <alignment horizontal="center" vertical="center" wrapText="1"/>
    </xf>
    <xf numFmtId="178" applyNumberFormat="1" fontId="8" applyFont="1" fillId="0" borderId="32" applyBorder="1" applyAlignment="1" xfId="0">
      <alignment vertical="center" wrapText="1"/>
    </xf>
    <xf numFmtId="0" fontId="8" applyFont="1" fillId="0" borderId="33" applyBorder="1" applyAlignment="1" xfId="0">
      <alignment horizontal="center" vertical="center" wrapText="1"/>
    </xf>
    <xf numFmtId="0" fontId="8" applyFont="1" fillId="0" borderId="34" applyBorder="1" applyAlignment="1" xfId="0">
      <alignment horizontal="left" vertical="center" wrapText="1"/>
    </xf>
    <xf numFmtId="179" applyNumberFormat="1" fontId="0" fillId="0" borderId="0" applyAlignment="1" xfId="0">
      <alignment vertical="center"/>
    </xf>
    <xf numFmtId="0" fontId="0" fillId="3" applyFill="1" borderId="0" applyAlignment="1" xfId="0">
      <alignment vertical="center"/>
    </xf>
    <xf numFmtId="0" fontId="11" applyFont="1" fillId="4" applyFill="1" borderId="35" applyBorder="1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0" fillId="5" applyFill="1" borderId="0" applyAlignment="1" xfId="0">
      <alignment vertical="center"/>
    </xf>
    <xf numFmtId="0" fontId="12" applyFont="1" fillId="6" applyFill="1" borderId="0" applyAlignment="1" xfId="0">
      <alignment vertical="center"/>
    </xf>
    <xf numFmtId="182" applyNumberFormat="1" fontId="0" fillId="0" borderId="0" applyAlignment="1" xfId="0">
      <alignment vertical="center"/>
    </xf>
    <xf numFmtId="0" fontId="13" applyFont="1" fillId="7" applyFill="1" borderId="0" applyAlignment="1" xfId="0">
      <alignment vertical="center"/>
    </xf>
    <xf numFmtId="0" fontId="14" applyFont="1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15" applyFont="1" fillId="0" borderId="0" applyAlignment="1" xfId="0">
      <alignment vertical="center"/>
    </xf>
    <xf numFmtId="0" fontId="0" fillId="8" applyFill="1" borderId="36" applyBorder="1" applyAlignment="1" xfId="0">
      <alignment vertical="center"/>
    </xf>
    <xf numFmtId="0" fontId="13" applyFont="1" fillId="9" applyFill="1" borderId="0" applyAlignment="1" xfId="0">
      <alignment vertical="center"/>
    </xf>
    <xf numFmtId="0" fontId="16" applyFont="1" fillId="0" borderId="0" applyAlignment="1" xfId="0">
      <alignment vertical="center"/>
    </xf>
    <xf numFmtId="0" fontId="17" applyFont="1" fillId="0" borderId="0" applyAlignment="1" xfId="0">
      <alignment vertical="center"/>
    </xf>
    <xf numFmtId="0" fontId="18" applyFont="1" fillId="0" borderId="0" applyAlignment="1" xfId="0">
      <alignment vertical="center"/>
    </xf>
    <xf numFmtId="0" fontId="19" applyFont="1" fillId="0" borderId="0" applyAlignment="1" xfId="0">
      <alignment vertical="center"/>
    </xf>
    <xf numFmtId="0" fontId="20" applyFont="1" fillId="0" borderId="37" applyBorder="1" applyAlignment="1" xfId="0">
      <alignment vertical="center"/>
    </xf>
    <xf numFmtId="0" fontId="21" applyFont="1" fillId="0" borderId="38" applyBorder="1" applyAlignment="1" xfId="0">
      <alignment vertical="center"/>
    </xf>
    <xf numFmtId="0" fontId="13" applyFont="1" fillId="10" applyFill="1" borderId="0" applyAlignment="1" xfId="0">
      <alignment vertical="center"/>
    </xf>
    <xf numFmtId="0" fontId="16" applyFont="1" fillId="0" borderId="39" applyBorder="1" applyAlignment="1" xfId="0">
      <alignment vertical="center"/>
    </xf>
    <xf numFmtId="0" fontId="13" applyFont="1" fillId="11" applyFill="1" borderId="0" applyAlignment="1" xfId="0">
      <alignment vertical="center"/>
    </xf>
    <xf numFmtId="0" fontId="22" applyFont="1" fillId="12" applyFill="1" borderId="40" applyBorder="1" applyAlignment="1" xfId="0">
      <alignment vertical="center"/>
    </xf>
    <xf numFmtId="0" fontId="23" applyFont="1" fillId="12" applyFill="1" borderId="41" applyBorder="1" applyAlignment="1" xfId="0">
      <alignment vertical="center"/>
    </xf>
    <xf numFmtId="0" fontId="24" applyFont="1" fillId="13" applyFill="1" borderId="42" applyBorder="1" applyAlignment="1" xfId="0">
      <alignment vertical="center"/>
    </xf>
    <xf numFmtId="0" fontId="0" fillId="14" applyFill="1" borderId="0" applyAlignment="1" xfId="0">
      <alignment vertical="center"/>
    </xf>
    <xf numFmtId="0" fontId="13" applyFont="1" fillId="15" applyFill="1" borderId="0" applyAlignment="1" xfId="0">
      <alignment vertical="center"/>
    </xf>
    <xf numFmtId="0" fontId="25" applyFont="1" fillId="0" borderId="43" applyBorder="1" applyAlignment="1" xfId="0">
      <alignment vertical="center"/>
    </xf>
    <xf numFmtId="0" fontId="26" applyFont="1" fillId="0" borderId="44" applyBorder="1" applyAlignment="1" xfId="0">
      <alignment vertical="center"/>
    </xf>
    <xf numFmtId="0" fontId="27" applyFont="1" fillId="16" applyFill="1" borderId="0" applyAlignment="1" xfId="0">
      <alignment vertical="center"/>
    </xf>
    <xf numFmtId="0" fontId="28" applyFont="1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13" applyFont="1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13" applyFont="1" fillId="13" applyFill="1" borderId="0" applyAlignment="1" xfId="0">
      <alignment vertical="center"/>
    </xf>
    <xf numFmtId="0" fontId="13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13" applyFont="1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13" applyFont="1" fillId="29" applyFill="1" borderId="0" applyAlignment="1" xfId="0">
      <alignment vertical="center"/>
    </xf>
    <xf numFmtId="0" fontId="13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13" applyFont="1" fillId="32" applyFill="1" borderId="0" applyAlignment="1" xfId="0">
      <alignment vertical="center"/>
    </xf>
    <xf numFmtId="0" fontId="29" applyFont="1" fillId="6" applyFill="1" borderId="0" applyAlignment="1" xfId="0">
      <alignment vertical="center"/>
    </xf>
    <xf numFmtId="0" fontId="30" applyFont="1" fillId="16" applyFill="1" borderId="0" applyAlignment="1" xfId="0">
      <alignment vertical="center"/>
    </xf>
    <xf numFmtId="0" fontId="31" applyFont="1" fillId="17" applyFill="1" borderId="0" applyAlignment="1" xfId="0">
      <alignment vertical="center"/>
    </xf>
    <xf numFmtId="0" fontId="32" applyFont="1" fillId="12" applyFill="1" borderId="45" applyBorder="1" applyAlignment="1" xfId="0">
      <alignment vertical="center"/>
    </xf>
    <xf numFmtId="0" fontId="33" applyFont="1" fillId="13" applyFill="1" borderId="46" applyBorder="1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0" applyAlignment="1" xfId="0">
      <alignment vertical="center"/>
    </xf>
    <xf numFmtId="0" fontId="36" applyFont="1" fillId="0" borderId="47" applyBorder="1" applyAlignment="1" xfId="0">
      <alignment vertical="center"/>
    </xf>
    <xf numFmtId="0" fontId="37" applyFont="1" fillId="12" applyFill="1" borderId="48" applyBorder="1" applyAlignment="1" xfId="0">
      <alignment vertical="center"/>
    </xf>
    <xf numFmtId="0" fontId="38" applyFont="1" fillId="4" applyFill="1" borderId="49" applyBorder="1" applyAlignment="1" xfId="0">
      <alignment vertical="center"/>
    </xf>
    <xf numFmtId="0" fontId="39" applyFont="1" fillId="0" borderId="0" applyAlignment="1" xfId="0">
      <alignment vertical="center"/>
    </xf>
    <xf numFmtId="0" fontId="40" applyFont="1" fillId="0" borderId="50" applyBorder="1" applyAlignment="1" xfId="0">
      <alignment vertical="center"/>
    </xf>
    <xf numFmtId="0" fontId="41" applyFont="1" fillId="0" borderId="51" applyBorder="1" applyAlignment="1" xfId="0">
      <alignment vertical="center"/>
    </xf>
    <xf numFmtId="0" fontId="42" applyFont="1" fillId="0" borderId="52" applyBorder="1" applyAlignment="1" xfId="0">
      <alignment vertical="center"/>
    </xf>
    <xf numFmtId="0" fontId="42" applyFont="1" fillId="0" borderId="0" applyAlignment="1" xfId="0">
      <alignment vertical="center"/>
    </xf>
    <xf numFmtId="0" fontId="43" applyFont="1" fillId="0" borderId="53" applyBorder="1" applyAlignment="1" xfId="0">
      <alignment vertical="center"/>
    </xf>
    <xf numFmtId="0" fontId="44" applyFont="1" fillId="33" applyFill="1" borderId="0" applyAlignment="1" xfId="0">
      <alignment vertical="center"/>
    </xf>
    <xf numFmtId="0" fontId="44" applyFont="1" fillId="34" applyFill="1" borderId="0" applyAlignment="1" xfId="0">
      <alignment vertical="center"/>
    </xf>
    <xf numFmtId="0" fontId="44" applyFont="1" fillId="35" applyFill="1" borderId="0" applyAlignment="1" xfId="0">
      <alignment vertical="center"/>
    </xf>
    <xf numFmtId="0" fontId="44" applyFont="1" fillId="36" applyFill="1" borderId="0" applyAlignment="1" xfId="0">
      <alignment vertical="center"/>
    </xf>
    <xf numFmtId="0" fontId="44" applyFont="1" fillId="37" applyFill="1" borderId="0" applyAlignment="1" xfId="0">
      <alignment vertical="center"/>
    </xf>
    <xf numFmtId="0" fontId="44" applyFont="1" fillId="38" applyFill="1" borderId="0" applyAlignment="1" xfId="0">
      <alignment vertical="center"/>
    </xf>
    <xf numFmtId="0" fontId="44" applyFont="1" fillId="39" applyFill="1" borderId="0" applyAlignment="1" xfId="0">
      <alignment vertical="center"/>
    </xf>
    <xf numFmtId="0" fontId="44" applyFont="1" fillId="40" applyFill="1" borderId="0" applyAlignment="1" xfId="0">
      <alignment vertical="center"/>
    </xf>
    <xf numFmtId="0" fontId="44" applyFont="1" fillId="41" applyFill="1" borderId="0" applyAlignment="1" xfId="0">
      <alignment vertical="center"/>
    </xf>
    <xf numFmtId="0" fontId="44" applyFont="1" fillId="42" applyFill="1" borderId="0" applyAlignment="1" xfId="0">
      <alignment vertical="center"/>
    </xf>
    <xf numFmtId="0" fontId="44" applyFont="1" fillId="43" applyFill="1" borderId="0" applyAlignment="1" xfId="0">
      <alignment vertical="center"/>
    </xf>
    <xf numFmtId="0" fontId="44" applyFont="1" fillId="44" applyFill="1" borderId="0" applyAlignment="1" xfId="0">
      <alignment vertical="center"/>
    </xf>
    <xf numFmtId="0" fontId="45" applyFont="1" fillId="45" applyFill="1" borderId="0" applyAlignment="1" xfId="0">
      <alignment vertical="center"/>
    </xf>
    <xf numFmtId="0" fontId="45" applyFont="1" fillId="46" applyFill="1" borderId="0" applyAlignment="1" xfId="0">
      <alignment vertical="center"/>
    </xf>
    <xf numFmtId="0" fontId="45" applyFont="1" fillId="47" applyFill="1" borderId="0" applyAlignment="1" xfId="0">
      <alignment vertical="center"/>
    </xf>
    <xf numFmtId="0" fontId="45" applyFont="1" fillId="48" applyFill="1" borderId="0" applyAlignment="1" xfId="0">
      <alignment vertical="center"/>
    </xf>
    <xf numFmtId="0" fontId="45" applyFont="1" fillId="49" applyFill="1" borderId="0" applyAlignment="1" xfId="0">
      <alignment vertical="center"/>
    </xf>
    <xf numFmtId="0" fontId="45" applyFont="1" fillId="50" applyFill="1" borderId="0" applyAlignment="1" xfId="0">
      <alignment vertical="center"/>
    </xf>
    <xf numFmtId="0" fontId="45" applyFont="1" fillId="51" applyFill="1" borderId="0" applyAlignment="1" xfId="0">
      <alignment vertical="center"/>
    </xf>
    <xf numFmtId="0" fontId="45" applyFont="1" fillId="52" applyFill="1" borderId="0" applyAlignment="1" xfId="0">
      <alignment vertical="center"/>
    </xf>
    <xf numFmtId="0" fontId="45" applyFont="1" fillId="53" applyFill="1" borderId="0" applyAlignment="1" xfId="0">
      <alignment vertical="center"/>
    </xf>
    <xf numFmtId="0" fontId="45" applyFont="1" fillId="54" applyFill="1" borderId="0" applyAlignment="1" xfId="0">
      <alignment vertical="center"/>
    </xf>
    <xf numFmtId="0" fontId="45" applyFont="1" fillId="55" applyFill="1" borderId="0" applyAlignment="1" xfId="0">
      <alignment vertical="center"/>
    </xf>
    <xf numFmtId="0" fontId="45" applyFont="1" fillId="56" applyFill="1" borderId="0" applyAlignment="1" xfId="0">
      <alignment vertical="center"/>
    </xf>
    <xf numFmtId="177" applyNumberFormat="1" fontId="46" applyFont="1" fillId="2" applyFill="1" borderId="54" applyBorder="1" applyAlignment="1" xfId="0">
      <alignment horizontal="right" vertical="center" wrapText="1"/>
    </xf>
    <xf numFmtId="177" applyNumberFormat="1" fontId="46" applyFont="1" fillId="2" applyFill="1" borderId="55" applyBorder="1" applyAlignment="1" xfId="0">
      <alignment vertical="center" wrapText="1"/>
    </xf>
    <xf numFmtId="0" fontId="46" applyFont="1" fillId="2" applyFill="1" borderId="56" applyBorder="1" applyAlignment="1" xfId="0">
      <alignment vertical="center" wrapText="1"/>
    </xf>
    <xf numFmtId="177" applyNumberFormat="1" fontId="46" applyFont="1" fillId="0" borderId="57" applyBorder="1" applyAlignment="1" xfId="0">
      <alignment horizontal="right" vertical="center" wrapText="1"/>
    </xf>
    <xf numFmtId="0" fontId="46" applyFont="1" fillId="0" borderId="58" applyBorder="1" applyAlignment="1" xfId="0">
      <alignment vertical="center" wrapText="1"/>
    </xf>
    <xf numFmtId="177" applyNumberFormat="1" fontId="46" applyFont="1" fillId="0" borderId="59" applyBorder="1" applyAlignment="1" xfId="0">
      <alignment vertical="center" wrapText="1"/>
    </xf>
    <xf numFmtId="0" fontId="46" applyFont="1" fillId="0" borderId="60" applyBorder="1" applyAlignment="1" xfId="0">
      <alignment horizontal="left" vertical="center" wrapText="1"/>
    </xf>
    <xf numFmtId="0" fontId="0" fillId="0" borderId="0" applyAlignment="1" xfId="0">
      <alignment vertical="top"/>
    </xf>
    <xf numFmtId="0" fontId="46" applyFont="1" fillId="2" applyFill="1" borderId="61" applyBorder="1" applyAlignment="1" xfId="0">
      <alignment vertical="top" wrapText="1"/>
    </xf>
    <xf numFmtId="0" fontId="0" fillId="0" borderId="0" applyAlignment="1" xfId="0">
      <alignment horizontal="left" vertical="center"/>
    </xf>
    <xf numFmtId="0" fontId="46" applyFont="1" fillId="2" applyFill="1" borderId="62" applyBorder="1" applyAlignment="1" xfId="0">
      <alignment horizontal="left" vertical="top" wrapText="1"/>
    </xf>
    <xf numFmtId="0" fontId="0" fillId="0" borderId="0" applyAlignment="1" xfId="0">
      <alignment horizontal="center" vertical="center"/>
    </xf>
    <xf numFmtId="0" fontId="46" applyFont="1" fillId="2" applyFill="1" borderId="63" applyBorder="1" applyAlignment="1" xfId="0">
      <alignment horizontal="center" vertical="top" wrapText="1"/>
    </xf>
    <xf numFmtId="0" fontId="0" fillId="0" borderId="0" applyAlignment="1" xfId="0">
      <alignment horizontal="right" vertical="center"/>
    </xf>
    <xf numFmtId="0" fontId="46" applyFont="1" fillId="2" applyFill="1" borderId="64" applyBorder="1" applyAlignment="1" xfId="0">
      <alignment horizontal="right" vertical="top" wrapText="1"/>
    </xf>
    <xf numFmtId="0" fontId="46" applyFont="1" fillId="2" applyFill="1" borderId="65" applyBorder="1" applyAlignment="1" xfId="0">
      <alignment horizontal="right" vertical="center" wrapText="1"/>
    </xf>
    <xf numFmtId="0" fontId="46" applyFont="1" fillId="2" applyFill="1" borderId="66" applyBorder="1" applyAlignment="1" xfId="0">
      <alignment horizontal="left" vertical="center" wrapText="1"/>
    </xf>
    <xf numFmtId="184" applyNumberFormat="1" fontId="47" applyFont="1" fillId="2" applyFill="1" borderId="67" applyBorder="1" applyAlignment="1" xfId="0">
      <alignment horizontal="center" vertical="center" wrapText="1"/>
    </xf>
    <xf numFmtId="0" fontId="47" applyFont="1" fillId="2" applyFill="1" borderId="68" applyBorder="1" applyAlignment="1" xfId="0">
      <alignment vertical="center" wrapText="1"/>
    </xf>
    <xf numFmtId="0" fontId="47" applyFont="1" fillId="2" applyFill="1" borderId="69" applyBorder="1" applyAlignment="1" xfId="0">
      <alignment horizontal="center" vertical="center" wrapText="1"/>
    </xf>
    <xf numFmtId="184" applyNumberFormat="1" fontId="47" applyFont="1" fillId="2" applyFill="1" borderId="70" applyBorder="1" applyAlignment="1" xfId="0">
      <alignment horizontal="center" vertical="center" wrapText="1"/>
    </xf>
    <xf numFmtId="184" applyNumberFormat="1" fontId="48" applyFont="1" fillId="2" applyFill="1" borderId="71" applyBorder="1" applyAlignment="1" xfId="0">
      <alignment horizontal="center" vertical="center" wrapText="1"/>
    </xf>
    <xf numFmtId="0" fontId="48" applyFont="1" fillId="2" applyFill="1" borderId="72" applyBorder="1" applyAlignment="1" xfId="0">
      <alignment vertical="center" wrapText="1"/>
    </xf>
    <xf numFmtId="0" fontId="48" applyFont="1" fillId="2" applyFill="1" borderId="73" applyBorder="1" applyAlignment="1" xfId="0">
      <alignment horizontal="center" vertical="center" wrapText="1"/>
    </xf>
    <xf numFmtId="184" applyNumberFormat="1" fontId="47" applyFont="1" fillId="2" applyFill="1" borderId="74" applyBorder="1" applyAlignment="1" xfId="0">
      <alignment horizontal="center" vertical="center" wrapText="1"/>
    </xf>
    <xf numFmtId="0" fontId="49" applyFont="1" fillId="2" applyFill="1" borderId="75" applyBorder="1" applyAlignment="1" xfId="0">
      <alignment horizontal="left" vertical="center"/>
    </xf>
    <xf numFmtId="0" fontId="48" applyFont="1" fillId="2" applyFill="1" borderId="76" applyBorder="1" applyAlignment="1" xfId="0">
      <alignment horizontal="left" vertical="center" wrapText="1"/>
    </xf>
    <xf numFmtId="0" fontId="48" applyFont="1" fillId="2" applyFill="1" borderId="77" applyBorder="1" applyAlignment="1" xfId="0">
      <alignment vertical="center" wrapText="1"/>
    </xf>
    <xf numFmtId="0" fontId="48" applyFont="1" fillId="2" applyFill="1" borderId="78" applyBorder="1" applyAlignment="1" xfId="0">
      <alignment horizontal="center" vertical="center" wrapText="1"/>
    </xf>
    <xf numFmtId="185" applyNumberFormat="1" fontId="48" applyFont="1" fillId="2" applyFill="1" borderId="79" applyBorder="1" applyAlignment="1" xfId="0">
      <alignment horizontal="center" vertical="center" wrapText="1"/>
    </xf>
    <xf numFmtId="0" fontId="48" applyFont="1" fillId="2" applyFill="1" borderId="80" applyBorder="1" applyAlignment="1" xfId="0">
      <alignment horizontal="center" vertical="center" wrapText="1"/>
    </xf>
    <xf numFmtId="0" fontId="48" applyFont="1" fillId="2" applyFill="1" borderId="81" applyBorder="1" applyAlignment="1" xfId="0">
      <alignment horizontal="center" vertical="center" wrapText="1"/>
    </xf>
    <xf numFmtId="186" applyNumberFormat="1" fontId="47" applyFont="1" fillId="2" applyFill="1" borderId="82" applyBorder="1" applyAlignment="1" xfId="0">
      <alignment horizontal="center" vertical="center" wrapText="1"/>
    </xf>
    <xf numFmtId="186" applyNumberFormat="1" fontId="47" applyFont="1" fillId="2" applyFill="1" borderId="83" applyBorder="1" applyAlignment="1" xfId="0">
      <alignment horizontal="center" vertical="center" wrapText="1"/>
    </xf>
    <xf numFmtId="0" fontId="49" applyFont="1" fillId="2" applyFill="1" borderId="0" applyAlignment="1" xfId="0"/>
    <xf numFmtId="0" fontId="50" applyFont="1" fillId="2" applyFill="1" borderId="0" applyAlignment="1" xfId="0"/>
    <xf numFmtId="0" fontId="50" applyFont="1" fillId="0" borderId="0" applyAlignment="1" xfId="0"/>
    <xf numFmtId="0" fontId="49" applyFont="1" fillId="0" borderId="0" applyAlignment="1" xfId="0">
      <alignment vertical="center"/>
    </xf>
    <xf numFmtId="184" applyNumberFormat="1" fontId="49" applyFont="1" fillId="2" applyFill="1" borderId="0" applyAlignment="1" xfId="0"/>
    <xf numFmtId="177" applyNumberFormat="1" fontId="47" applyFont="1" fillId="2" applyFill="1" borderId="84" applyBorder="1" applyAlignment="1" xfId="0">
      <alignment horizontal="right" vertical="center" shrinkToFit="1"/>
    </xf>
    <xf numFmtId="0" fontId="47" applyFont="1" fillId="57" applyFill="1" borderId="85" applyBorder="1" applyAlignment="1" xfId="0">
      <alignment horizontal="center" vertical="center" wrapText="1"/>
    </xf>
    <xf numFmtId="0" fontId="47" applyFont="1" fillId="0" borderId="86" applyBorder="1" applyAlignment="1" xfId="0">
      <alignment horizontal="center" vertical="center" wrapText="1"/>
    </xf>
    <xf numFmtId="185" applyNumberFormat="1" fontId="50" applyFont="1" fillId="0" borderId="0" applyAlignment="1" xfId="0"/>
    <xf numFmtId="185" applyNumberFormat="1" fontId="49" applyFont="1" fillId="2" applyFill="1" borderId="0" applyAlignment="1" xfId="0"/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2" applyFont="1" fillId="0" applyBorder="1" borderId="0" applyAlignment="1" xfId="0">
      <alignment horizontal="center" vertical="center" wrapText="1"/>
    </xf>
    <xf numFmtId="0" fontId="4" applyFont="1" fillId="0" applyBorder="1" borderId="0" applyAlignment="1" xfId="0">
      <alignment horizontal="left" vertical="center" wrapText="1"/>
    </xf>
    <xf numFmtId="0" fontId="10" applyFont="1" fillId="0" borderId="87" applyBorder="1" applyAlignment="1" xfId="0">
      <alignment horizontal="center" vertical="center" wrapText="1"/>
    </xf>
    <xf numFmtId="0" fontId="4" applyFont="1" fillId="0" applyBorder="1" borderId="0" applyAlignment="1" xfId="0">
      <alignment vertical="center" wrapText="1"/>
    </xf>
    <xf numFmtId="0" fontId="4" applyFont="1" fillId="0" applyBorder="1" borderId="0" applyAlignment="1" xfId="0">
      <alignment horizontal="right" vertical="center" wrapText="1"/>
    </xf>
    <xf numFmtId="0" fontId="9" applyFont="1" fillId="0" borderId="88" applyBorder="1" applyAlignment="1" xfId="0">
      <alignment horizontal="center" vertical="center" wrapText="1"/>
    </xf>
    <xf numFmtId="0" fontId="9" applyFont="1" fillId="0" borderId="89" applyBorder="1" applyAlignment="1" xfId="0">
      <alignment horizontal="left" vertical="center" wrapText="1"/>
    </xf>
    <xf numFmtId="0" fontId="3" applyFont="1" fillId="0" applyBorder="1" borderId="0" applyAlignment="1" xfId="0">
      <alignment vertical="center" wrapText="1"/>
    </xf>
    <xf numFmtId="0" fontId="1" applyFont="1" fillId="0" applyBorder="1" borderId="0" applyAlignment="1" xfId="0">
      <alignment horizontal="right" vertical="center" wrapText="1"/>
    </xf>
    <xf numFmtId="0" fontId="4" applyFont="1" fillId="0" borderId="90" applyBorder="1" applyAlignment="1" xfId="0">
      <alignment horizontal="center" vertical="center" wrapText="1"/>
    </xf>
    <xf numFmtId="0" fontId="4" applyFont="1" fillId="0" borderId="91" applyBorder="1" applyAlignment="1" xfId="0">
      <alignment horizontal="left" vertical="center" wrapText="1"/>
    </xf>
    <xf numFmtId="0" fontId="7" applyFont="1" fillId="0" borderId="92" applyBorder="1" applyAlignment="1" xfId="0">
      <alignment horizontal="center" vertical="center" wrapText="1"/>
    </xf>
    <xf numFmtId="0" fontId="48" applyFont="1" fillId="2" applyFill="1" borderId="93" applyBorder="1" applyAlignment="1" xfId="0">
      <alignment horizontal="center" vertical="center" wrapText="1"/>
    </xf>
    <xf numFmtId="0" fontId="48" applyFont="1" fillId="2" applyFill="1" borderId="94" applyBorder="1" applyAlignment="1" xfId="0">
      <alignment horizontal="center" vertical="center" wrapText="1"/>
    </xf>
    <xf numFmtId="0" fontId="47" applyFont="1" fillId="2" applyFill="1" borderId="95" applyBorder="1" applyAlignment="1" xfId="0">
      <alignment horizontal="center" vertical="center" wrapText="1"/>
    </xf>
    <xf numFmtId="186" applyNumberFormat="1" fontId="47" applyFont="1" fillId="2" applyFill="1" borderId="96" applyBorder="1" applyAlignment="1" xfId="0">
      <alignment horizontal="center" vertical="center" wrapText="1"/>
    </xf>
    <xf numFmtId="186" applyNumberFormat="1" fontId="47" applyFont="1" fillId="2" applyFill="1" borderId="97" applyBorder="1" applyAlignment="1" xfId="0">
      <alignment horizontal="center" vertical="center" wrapText="1"/>
    </xf>
    <xf numFmtId="0" fontId="51" applyFont="1" fillId="58" applyFill="1" borderId="0" applyAlignment="1" xfId="0">
      <alignment vertical="center"/>
    </xf>
    <xf numFmtId="0" fontId="52" applyFont="1" fillId="59" applyFill="1" borderId="0" applyAlignment="1" xfId="0">
      <alignment vertical="center"/>
    </xf>
    <xf numFmtId="0" fontId="53" applyFont="1" fillId="60" applyFill="1" borderId="0" applyAlignment="1" xfId="0">
      <alignment vertical="center"/>
    </xf>
    <xf numFmtId="0" fontId="54" applyFont="1" fillId="61" applyFill="1" borderId="98" applyBorder="1" applyAlignment="1" xfId="0">
      <alignment vertical="center"/>
    </xf>
    <xf numFmtId="0" fontId="55" applyFont="1" fillId="62" applyFill="1" borderId="99" applyBorder="1" applyAlignment="1" xfId="0">
      <alignment vertical="center"/>
    </xf>
    <xf numFmtId="0" fontId="56" applyFont="1" fillId="0" borderId="0" applyAlignment="1" xfId="0">
      <alignment vertical="center"/>
    </xf>
    <xf numFmtId="0" fontId="57" applyFont="1" fillId="0" borderId="0" applyAlignment="1" xfId="0">
      <alignment vertical="center"/>
    </xf>
    <xf numFmtId="0" fontId="58" applyFont="1" fillId="0" borderId="100" applyBorder="1" applyAlignment="1" xfId="0">
      <alignment vertical="center"/>
    </xf>
    <xf numFmtId="0" fontId="59" applyFont="1" fillId="61" applyFill="1" borderId="101" applyBorder="1" applyAlignment="1" xfId="0">
      <alignment vertical="center"/>
    </xf>
    <xf numFmtId="0" fontId="60" applyFont="1" fillId="63" applyFill="1" borderId="102" applyBorder="1" applyAlignment="1" xfId="0">
      <alignment vertical="center"/>
    </xf>
    <xf numFmtId="0" fontId="0" fillId="64" applyFill="1" borderId="103" applyBorder="1" applyAlignment="1" xfId="0">
      <alignment vertical="center"/>
    </xf>
    <xf numFmtId="0" fontId="61" applyFont="1" fillId="0" borderId="0" applyAlignment="1" xfId="0">
      <alignment vertical="center"/>
    </xf>
    <xf numFmtId="0" fontId="62" applyFont="1" fillId="0" borderId="104" applyBorder="1" applyAlignment="1" xfId="0">
      <alignment vertical="center"/>
    </xf>
    <xf numFmtId="0" fontId="63" applyFont="1" fillId="0" borderId="105" applyBorder="1" applyAlignment="1" xfId="0">
      <alignment vertical="center"/>
    </xf>
    <xf numFmtId="0" fontId="64" applyFont="1" fillId="0" borderId="106" applyBorder="1" applyAlignment="1" xfId="0">
      <alignment vertical="center"/>
    </xf>
    <xf numFmtId="0" fontId="64" applyFont="1" fillId="0" borderId="0" applyAlignment="1" xfId="0">
      <alignment vertical="center"/>
    </xf>
    <xf numFmtId="0" fontId="65" applyFont="1" fillId="0" borderId="107" applyBorder="1" applyAlignment="1" xfId="0">
      <alignment vertical="center"/>
    </xf>
    <xf numFmtId="0" fontId="66" applyFont="1" fillId="65" applyFill="1" borderId="0" applyAlignment="1" xfId="0">
      <alignment vertical="center"/>
    </xf>
    <xf numFmtId="0" fontId="66" applyFont="1" fillId="66" applyFill="1" borderId="0" applyAlignment="1" xfId="0">
      <alignment vertical="center"/>
    </xf>
    <xf numFmtId="0" fontId="66" applyFont="1" fillId="67" applyFill="1" borderId="0" applyAlignment="1" xfId="0">
      <alignment vertical="center"/>
    </xf>
    <xf numFmtId="0" fontId="66" applyFont="1" fillId="68" applyFill="1" borderId="0" applyAlignment="1" xfId="0">
      <alignment vertical="center"/>
    </xf>
    <xf numFmtId="0" fontId="66" applyFont="1" fillId="69" applyFill="1" borderId="0" applyAlignment="1" xfId="0">
      <alignment vertical="center"/>
    </xf>
    <xf numFmtId="0" fontId="66" applyFont="1" fillId="70" applyFill="1" borderId="0" applyAlignment="1" xfId="0">
      <alignment vertical="center"/>
    </xf>
    <xf numFmtId="0" fontId="66" applyFont="1" fillId="71" applyFill="1" borderId="0" applyAlignment="1" xfId="0">
      <alignment vertical="center"/>
    </xf>
    <xf numFmtId="0" fontId="66" applyFont="1" fillId="72" applyFill="1" borderId="0" applyAlignment="1" xfId="0">
      <alignment vertical="center"/>
    </xf>
    <xf numFmtId="0" fontId="66" applyFont="1" fillId="73" applyFill="1" borderId="0" applyAlignment="1" xfId="0">
      <alignment vertical="center"/>
    </xf>
    <xf numFmtId="0" fontId="66" applyFont="1" fillId="74" applyFill="1" borderId="0" applyAlignment="1" xfId="0">
      <alignment vertical="center"/>
    </xf>
    <xf numFmtId="0" fontId="66" applyFont="1" fillId="75" applyFill="1" borderId="0" applyAlignment="1" xfId="0">
      <alignment vertical="center"/>
    </xf>
    <xf numFmtId="0" fontId="66" applyFont="1" fillId="76" applyFill="1" borderId="0" applyAlignment="1" xfId="0">
      <alignment vertical="center"/>
    </xf>
    <xf numFmtId="0" fontId="67" applyFont="1" fillId="77" applyFill="1" borderId="0" applyAlignment="1" xfId="0">
      <alignment vertical="center"/>
    </xf>
    <xf numFmtId="0" fontId="67" applyFont="1" fillId="78" applyFill="1" borderId="0" applyAlignment="1" xfId="0">
      <alignment vertical="center"/>
    </xf>
    <xf numFmtId="0" fontId="67" applyFont="1" fillId="79" applyFill="1" borderId="0" applyAlignment="1" xfId="0">
      <alignment vertical="center"/>
    </xf>
    <xf numFmtId="0" fontId="67" applyFont="1" fillId="80" applyFill="1" borderId="0" applyAlignment="1" xfId="0">
      <alignment vertical="center"/>
    </xf>
    <xf numFmtId="0" fontId="67" applyFont="1" fillId="81" applyFill="1" borderId="0" applyAlignment="1" xfId="0">
      <alignment vertical="center"/>
    </xf>
    <xf numFmtId="0" fontId="67" applyFont="1" fillId="82" applyFill="1" borderId="0" applyAlignment="1" xfId="0">
      <alignment vertical="center"/>
    </xf>
    <xf numFmtId="0" fontId="67" applyFont="1" fillId="83" applyFill="1" borderId="0" applyAlignment="1" xfId="0">
      <alignment vertical="center"/>
    </xf>
    <xf numFmtId="0" fontId="67" applyFont="1" fillId="84" applyFill="1" borderId="0" applyAlignment="1" xfId="0">
      <alignment vertical="center"/>
    </xf>
    <xf numFmtId="0" fontId="67" applyFont="1" fillId="85" applyFill="1" borderId="0" applyAlignment="1" xfId="0">
      <alignment vertical="center"/>
    </xf>
    <xf numFmtId="0" fontId="67" applyFont="1" fillId="86" applyFill="1" borderId="0" applyAlignment="1" xfId="0">
      <alignment vertical="center"/>
    </xf>
    <xf numFmtId="0" fontId="67" applyFont="1" fillId="87" applyFill="1" borderId="0" applyAlignment="1" xfId="0">
      <alignment vertical="center"/>
    </xf>
    <xf numFmtId="0" fontId="67" applyFont="1" fillId="88" applyFill="1" borderId="0" applyAlignment="1" xfId="0">
      <alignment vertical="center"/>
    </xf>
    <xf numFmtId="183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7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8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2.xml"/><Relationship Id="rId2" Type="http://schemas.openxmlformats.org/officeDocument/2006/relationships/worksheet" Target="worksheets/sheet3.xml"/><Relationship Id="rId3" Type="http://schemas.openxmlformats.org/officeDocument/2006/relationships/worksheet" Target="worksheets/sheet4.xml"/><Relationship Id="rId4" Type="http://schemas.openxmlformats.org/officeDocument/2006/relationships/worksheet" Target="worksheets/sheet5.xml"/><Relationship Id="rId5" Type="http://schemas.openxmlformats.org/officeDocument/2006/relationships/worksheet" Target="worksheets/sheet6.xml"/><Relationship Id="rId6" Type="http://schemas.openxmlformats.org/officeDocument/2006/relationships/worksheet" Target="worksheets/sheet7.xml"/><Relationship Id="rId7" Type="http://schemas.openxmlformats.org/officeDocument/2006/relationships/worksheet" Target="worksheets/sheet8.xml"/><Relationship Id="rId8" Type="http://schemas.openxmlformats.org/officeDocument/2006/relationships/worksheet" Target="worksheets/sheet9.xml"/><Relationship Id="rId9" Type="http://schemas.openxmlformats.org/officeDocument/2006/relationships/styles" Target="styles.xml"/><Relationship Id="rId10" Type="http://schemas.openxmlformats.org/officeDocument/2006/relationships/sharedStrings" Target="sharedStrings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D45"/>
  <sheetViews>
    <sheetView showZeros="0" tabSelected="1" zoomScale="115" zoomScaleNormal="115" topLeftCell="A1" workbookViewId="0">
      <selection activeCell="A10" activeCellId="0" sqref="A10"/>
    </sheetView>
  </sheetViews>
  <sheetFormatPr defaultRowHeight="13.5" defaultColWidth="10.000152587890625" x14ac:dyDescent="0.15"/>
  <cols>
    <col min="1" max="1" width="25.75" customWidth="1"/>
    <col min="2" max="2" width="16.375" customWidth="1"/>
    <col min="3" max="3" width="36.75" customWidth="1"/>
    <col min="4" max="4" width="16.375" customWidth="1"/>
  </cols>
  <sheetData>
    <row r="1" ht="21.55" customHeight="1" x14ac:dyDescent="0.15" spans="1:4">
      <c r="A1" s="2"/>
      <c r="B1" s="2"/>
      <c r="C1" s="2"/>
      <c r="D1" s="2"/>
    </row>
    <row r="2" ht="34.5" customHeight="1" x14ac:dyDescent="0.15" spans="1:4">
      <c r="A2" s="177" t="s">
        <v>0</v>
      </c>
      <c r="B2" s="177"/>
      <c r="C2" s="177"/>
      <c r="D2" s="177"/>
    </row>
    <row r="3" ht="33.6" customHeight="1" x14ac:dyDescent="0.15" spans="1:4">
      <c r="A3" s="178" t="s">
        <v>1</v>
      </c>
      <c r="B3" s="178"/>
      <c r="C3" s="178"/>
      <c r="D3" s="178"/>
    </row>
    <row r="4" ht="22.4" customHeight="1" x14ac:dyDescent="0.15" spans="1:4">
      <c r="D4" s="24" t="s">
        <v>2</v>
      </c>
    </row>
    <row r="5" ht="28.45" customHeight="1" x14ac:dyDescent="0.15" spans="1:4">
      <c r="A5" s="179" t="s">
        <v>3</v>
      </c>
      <c r="B5" s="179"/>
      <c r="C5" s="179" t="s">
        <v>4</v>
      </c>
      <c r="D5" s="179"/>
    </row>
    <row r="6" ht="31.05" customHeight="1" x14ac:dyDescent="0.15" spans="1:4">
      <c r="A6" s="39" t="s">
        <v>5</v>
      </c>
      <c r="B6" s="39" t="s">
        <v>6</v>
      </c>
      <c r="C6" s="39" t="s">
        <v>5</v>
      </c>
      <c r="D6" s="39" t="s">
        <v>6</v>
      </c>
    </row>
    <row r="7" ht="16.35" customHeight="1" x14ac:dyDescent="0.15" spans="1:4">
      <c r="A7" s="25" t="s">
        <v>7</v>
      </c>
      <c r="B7" s="35">
        <v>13452.519845</v>
      </c>
      <c r="C7" s="25" t="s">
        <v>8</v>
      </c>
      <c r="D7" s="27">
        <v>4592.827638</v>
      </c>
    </row>
    <row r="8" ht="16.35" customHeight="1" x14ac:dyDescent="0.15" spans="1:4">
      <c r="A8" s="25" t="s">
        <v>9</v>
      </c>
      <c r="B8" s="35">
        <v>0</v>
      </c>
      <c r="C8" s="25" t="s">
        <v>10</v>
      </c>
      <c r="D8" s="27">
        <v>0</v>
      </c>
    </row>
    <row r="9" ht="16.35" customHeight="1" x14ac:dyDescent="0.15" spans="1:4">
      <c r="A9" s="25" t="s">
        <v>11</v>
      </c>
      <c r="B9" s="35">
        <v>0</v>
      </c>
      <c r="C9" s="25" t="s">
        <v>12</v>
      </c>
      <c r="D9" s="27">
        <v>101.4</v>
      </c>
    </row>
    <row r="10" ht="16.35" customHeight="1" x14ac:dyDescent="0.15" spans="1:4">
      <c r="A10" s="25" t="s">
        <v>13</v>
      </c>
      <c r="B10" s="35">
        <v>144.914</v>
      </c>
      <c r="C10" s="25" t="s">
        <v>14</v>
      </c>
      <c r="D10" s="27">
        <v>14.922</v>
      </c>
    </row>
    <row r="11" ht="16.35" customHeight="1" x14ac:dyDescent="0.15" spans="1:4">
      <c r="A11" s="25" t="s">
        <v>15</v>
      </c>
      <c r="B11" s="35">
        <v>0</v>
      </c>
      <c r="C11" s="25" t="s">
        <v>16</v>
      </c>
      <c r="D11" s="27">
        <v>56</v>
      </c>
    </row>
    <row r="12" ht="16.35" customHeight="1" x14ac:dyDescent="0.15" spans="1:4">
      <c r="A12" s="25" t="s">
        <v>17</v>
      </c>
      <c r="B12" s="35">
        <v>0</v>
      </c>
      <c r="C12" s="25" t="s">
        <v>18</v>
      </c>
      <c r="D12" s="27">
        <v>99</v>
      </c>
    </row>
    <row r="13" ht="16.35" customHeight="1" x14ac:dyDescent="0.15" spans="1:4">
      <c r="A13" s="25" t="s">
        <v>19</v>
      </c>
      <c r="B13" s="35">
        <v>0</v>
      </c>
      <c r="C13" s="25" t="s">
        <v>20</v>
      </c>
      <c r="D13" s="27">
        <v>82.951</v>
      </c>
    </row>
    <row r="14" ht="16.35" customHeight="1" x14ac:dyDescent="0.15" spans="1:4">
      <c r="A14" s="25"/>
      <c r="B14" s="40"/>
      <c r="C14" s="25" t="s">
        <v>21</v>
      </c>
      <c r="D14" s="27">
        <v>804.202</v>
      </c>
    </row>
    <row r="15" ht="16.35" customHeight="1" x14ac:dyDescent="0.15" spans="1:4">
      <c r="A15" s="25"/>
      <c r="B15" s="40"/>
      <c r="C15" s="25" t="s">
        <v>22</v>
      </c>
      <c r="D15" s="27">
        <v>0</v>
      </c>
    </row>
    <row r="16" ht="16.35" customHeight="1" x14ac:dyDescent="0.15" spans="1:4">
      <c r="A16" s="25"/>
      <c r="B16" s="40"/>
      <c r="C16" s="25" t="s">
        <v>23</v>
      </c>
      <c r="D16" s="27">
        <v>329.0799</v>
      </c>
    </row>
    <row r="17" ht="16.35" customHeight="1" x14ac:dyDescent="0.15" spans="1:4">
      <c r="A17" s="25"/>
      <c r="B17" s="40"/>
      <c r="C17" s="25" t="s">
        <v>24</v>
      </c>
      <c r="D17" s="27">
        <v>290.824</v>
      </c>
    </row>
    <row r="18" ht="16.35" customHeight="1" x14ac:dyDescent="0.15" spans="1:4">
      <c r="A18" s="25"/>
      <c r="B18" s="40"/>
      <c r="C18" s="25" t="s">
        <v>25</v>
      </c>
      <c r="D18" s="27">
        <v>2255.302384</v>
      </c>
    </row>
    <row r="19" ht="16.35" customHeight="1" x14ac:dyDescent="0.15" spans="1:4">
      <c r="A19" s="25"/>
      <c r="B19" s="40"/>
      <c r="C19" s="25" t="s">
        <v>26</v>
      </c>
      <c r="D19" s="27">
        <v>4296.026676</v>
      </c>
    </row>
    <row r="20" ht="16.35" customHeight="1" x14ac:dyDescent="0.15" spans="1:4">
      <c r="A20" s="25"/>
      <c r="B20" s="40"/>
      <c r="C20" s="25" t="s">
        <v>27</v>
      </c>
      <c r="D20" s="27">
        <v>86.268247</v>
      </c>
    </row>
    <row r="21" ht="16.35" customHeight="1" x14ac:dyDescent="0.15" spans="1:4">
      <c r="A21" s="25"/>
      <c r="B21" s="40"/>
      <c r="C21" s="25" t="s">
        <v>28</v>
      </c>
      <c r="D21" s="27">
        <v>25.6</v>
      </c>
    </row>
    <row r="22" ht="16.35" customHeight="1" x14ac:dyDescent="0.15" spans="1:4">
      <c r="A22" s="25"/>
      <c r="B22" s="40"/>
      <c r="C22" s="25" t="s">
        <v>29</v>
      </c>
      <c r="D22" s="27">
        <v>11</v>
      </c>
    </row>
    <row r="23" ht="16.35" customHeight="1" x14ac:dyDescent="0.15" spans="1:4">
      <c r="A23" s="25"/>
      <c r="B23" s="40"/>
      <c r="C23" s="25" t="s">
        <v>30</v>
      </c>
      <c r="D23" s="27">
        <v>0</v>
      </c>
    </row>
    <row r="24" ht="16.35" customHeight="1" x14ac:dyDescent="0.15" spans="1:4">
      <c r="A24" s="25"/>
      <c r="B24" s="40"/>
      <c r="C24" s="25" t="s">
        <v>31</v>
      </c>
      <c r="D24" s="27">
        <v>0</v>
      </c>
    </row>
    <row r="25" ht="16.35" customHeight="1" x14ac:dyDescent="0.15" spans="1:4">
      <c r="A25" s="25"/>
      <c r="B25" s="40"/>
      <c r="C25" s="25" t="s">
        <v>32</v>
      </c>
      <c r="D25" s="27">
        <v>0</v>
      </c>
    </row>
    <row r="26" ht="16.35" customHeight="1" x14ac:dyDescent="0.15" spans="1:4">
      <c r="A26" s="25"/>
      <c r="B26" s="40"/>
      <c r="C26" s="25" t="s">
        <v>33</v>
      </c>
      <c r="D26" s="27">
        <v>361.03</v>
      </c>
    </row>
    <row r="27" ht="16.35" customHeight="1" x14ac:dyDescent="0.15" spans="1:4">
      <c r="A27" s="25"/>
      <c r="B27" s="40"/>
      <c r="C27" s="25" t="s">
        <v>34</v>
      </c>
      <c r="D27" s="27">
        <v>0</v>
      </c>
    </row>
    <row r="28" ht="16.35" customHeight="1" x14ac:dyDescent="0.15" spans="1:4">
      <c r="A28" s="25"/>
      <c r="B28" s="40"/>
      <c r="C28" s="25" t="s">
        <v>35</v>
      </c>
      <c r="D28" s="27">
        <v>0</v>
      </c>
    </row>
    <row r="29" ht="16.35" customHeight="1" x14ac:dyDescent="0.15" spans="1:4">
      <c r="A29" s="25"/>
      <c r="B29" s="40"/>
      <c r="C29" s="25" t="s">
        <v>36</v>
      </c>
      <c r="D29" s="27">
        <v>25</v>
      </c>
    </row>
    <row r="30" ht="16.35" customHeight="1" x14ac:dyDescent="0.15" spans="1:4">
      <c r="A30" s="25"/>
      <c r="B30" s="40"/>
      <c r="C30" s="25" t="s">
        <v>37</v>
      </c>
      <c r="D30" s="27">
        <v>0</v>
      </c>
    </row>
    <row r="31" ht="16.35" customHeight="1" x14ac:dyDescent="0.15" spans="1:4">
      <c r="A31" s="25"/>
      <c r="B31" s="40"/>
      <c r="C31" s="25" t="s">
        <v>38</v>
      </c>
      <c r="D31" s="27">
        <v>166</v>
      </c>
    </row>
    <row r="32" ht="16.35" customHeight="1" x14ac:dyDescent="0.15" spans="1:4">
      <c r="A32" s="25"/>
      <c r="B32" s="40"/>
      <c r="C32" s="25" t="s">
        <v>39</v>
      </c>
      <c r="D32" s="27">
        <v>0</v>
      </c>
    </row>
    <row r="33" ht="16.35" customHeight="1" x14ac:dyDescent="0.15" spans="1:4">
      <c r="A33" s="25"/>
      <c r="B33" s="40"/>
      <c r="C33" s="25" t="s">
        <v>40</v>
      </c>
      <c r="D33" s="27">
        <v>0</v>
      </c>
    </row>
    <row r="34" ht="16.35" customHeight="1" x14ac:dyDescent="0.15" spans="1:4">
      <c r="A34" s="25"/>
      <c r="B34" s="40"/>
      <c r="C34" s="25" t="s">
        <v>41</v>
      </c>
      <c r="D34" s="27">
        <v>0</v>
      </c>
    </row>
    <row r="35" ht="16.35" customHeight="1" x14ac:dyDescent="0.15" spans="1:4">
      <c r="A35" s="25"/>
      <c r="B35" s="40"/>
      <c r="C35" s="25" t="s">
        <v>42</v>
      </c>
      <c r="D35" s="27">
        <v>0</v>
      </c>
    </row>
    <row r="36" ht="16.35" customHeight="1" x14ac:dyDescent="0.15" spans="1:4">
      <c r="A36" s="25"/>
      <c r="B36" s="40"/>
      <c r="C36" s="25" t="s">
        <v>43</v>
      </c>
      <c r="D36" s="27">
        <v>0</v>
      </c>
    </row>
    <row r="37" ht="16.35" customHeight="1" x14ac:dyDescent="0.15" spans="1:4">
      <c r="A37" s="25"/>
      <c r="B37" s="40"/>
      <c r="C37" s="41"/>
      <c r="D37" s="27"/>
    </row>
    <row r="38" ht="16.35" customHeight="1" x14ac:dyDescent="0.15" spans="1:4">
      <c r="A38" s="25"/>
      <c r="B38" s="40"/>
      <c r="C38" s="25"/>
      <c r="D38" s="27"/>
    </row>
    <row r="39" ht="16.35" customHeight="1" x14ac:dyDescent="0.15" spans="1:4">
      <c r="A39" s="29" t="s">
        <v>44</v>
      </c>
      <c r="B39" s="33">
        <f>SUM(B7:B38)</f>
        <v>13597.433845000001</v>
      </c>
      <c r="C39" s="29" t="s">
        <v>45</v>
      </c>
      <c r="D39" s="30">
        <f>SUM(D7:D38)</f>
        <v>13597.433845</v>
      </c>
    </row>
    <row r="40" ht="16.35" customHeight="1" x14ac:dyDescent="0.15" spans="1:4">
      <c r="A40" s="42" t="s">
        <v>46</v>
      </c>
      <c r="B40" s="35"/>
      <c r="C40" s="29" t="s">
        <v>47</v>
      </c>
      <c r="D40" s="30"/>
    </row>
    <row r="41" ht="16.35" customHeight="1" x14ac:dyDescent="0.15" spans="1:4">
      <c r="A41" s="42" t="s">
        <v>48</v>
      </c>
      <c r="B41" s="35"/>
      <c r="C41" s="41"/>
      <c r="D41" s="27"/>
    </row>
    <row r="42" ht="16.35" customHeight="1" x14ac:dyDescent="0.15" spans="1:4">
      <c r="A42" s="42" t="s">
        <v>49</v>
      </c>
      <c r="B42" s="35"/>
      <c r="C42" s="41"/>
      <c r="D42" s="27"/>
    </row>
    <row r="43" ht="16.35" customHeight="1" x14ac:dyDescent="0.15" spans="1:4">
      <c r="A43" s="42" t="s">
        <v>50</v>
      </c>
      <c r="B43" s="35"/>
      <c r="C43" s="25"/>
      <c r="D43" s="27"/>
    </row>
    <row r="44" ht="16.35" customHeight="1" x14ac:dyDescent="0.15" spans="1:4">
      <c r="A44" s="42" t="s">
        <v>51</v>
      </c>
      <c r="B44" s="35"/>
      <c r="C44" s="25"/>
      <c r="D44" s="27"/>
    </row>
    <row r="45" ht="16.35" customHeight="1" x14ac:dyDescent="0.15" spans="1:4">
      <c r="A45" s="29" t="s">
        <v>52</v>
      </c>
      <c r="B45" s="33">
        <f>B39</f>
        <v>13597.433845000001</v>
      </c>
      <c r="C45" s="29" t="s">
        <v>53</v>
      </c>
      <c r="D45" s="30">
        <f>D39</f>
        <v>13597.433845</v>
      </c>
    </row>
  </sheetData>
  <mergeCells count="4">
    <mergeCell ref="A2:D2"/>
    <mergeCell ref="A3:D3"/>
    <mergeCell ref="A5:B5"/>
    <mergeCell ref="C5:D5"/>
  </mergeCells>
  <phoneticPr fontId="0" type="noConversion"/>
  <printOptions horizontalCentered="1"/>
  <pageMargins left="0.07776805148349973" right="0.07776805148349973" top="0.39161772239865283" bottom="0.07776805148349973" header="0.0" footer="0.0"/>
  <pageSetup paperSize="9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T104"/>
  <sheetViews>
    <sheetView showZeros="0" zoomScaleNormal="100" topLeftCell="A1" workbookViewId="0">
      <selection activeCell="C12" activeCellId="0" sqref="C12"/>
    </sheetView>
  </sheetViews>
  <sheetFormatPr defaultRowHeight="13.5" defaultColWidth="10.000152587890625" x14ac:dyDescent="0.15"/>
  <cols>
    <col min="1" max="1" width="7.75" customWidth="1"/>
    <col min="2" max="2" width="19.125" customWidth="1"/>
    <col min="3" max="3" width="16.5" customWidth="1"/>
    <col min="4" max="4" width="15.0" customWidth="1"/>
    <col min="5" max="5" width="14.5" customWidth="1"/>
    <col min="6" max="7" width="7.125" customWidth="1"/>
    <col min="8" max="8" width="11.125" customWidth="1"/>
    <col min="9" max="11" width="7.125" customWidth="1"/>
    <col min="12" max="12" width="9.875" customWidth="1"/>
    <col min="13" max="17" width="7.125" customWidth="1"/>
    <col min="18" max="20" width="9.75" customWidth="1"/>
  </cols>
  <sheetData>
    <row r="1" ht="22.8" customHeight="1" x14ac:dyDescent="0.15" spans="1:17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35.35" customHeight="1" x14ac:dyDescent="0.15" spans="1:17">
      <c r="A2" s="177" t="s">
        <v>54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</row>
    <row r="3" ht="17.999725" customHeight="1" x14ac:dyDescent="0.15" spans="1:17">
      <c r="A3" s="180" t="s">
        <v>55</v>
      </c>
      <c r="B3" s="180"/>
      <c r="C3" s="180"/>
      <c r="D3" s="180"/>
      <c r="E3" s="180"/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/>
      <c r="Q3" s="180"/>
    </row>
    <row r="4" ht="17.25" customHeight="1" x14ac:dyDescent="0.15" spans="1:17">
      <c r="A4" s="181" t="s">
        <v>2</v>
      </c>
      <c r="B4" s="181"/>
      <c r="C4" s="181"/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1"/>
      <c r="O4" s="181"/>
      <c r="P4" s="181"/>
      <c r="Q4" s="181"/>
    </row>
    <row r="5" ht="34.5" customHeight="1" x14ac:dyDescent="0.15" spans="1:17">
      <c r="A5" s="182" t="s">
        <v>56</v>
      </c>
      <c r="B5" s="182"/>
      <c r="C5" s="182" t="s">
        <v>57</v>
      </c>
      <c r="D5" s="182" t="s">
        <v>58</v>
      </c>
      <c r="E5" s="182"/>
      <c r="F5" s="182"/>
      <c r="G5" s="182"/>
      <c r="H5" s="182"/>
      <c r="I5" s="182"/>
      <c r="J5" s="182"/>
      <c r="K5" s="182"/>
      <c r="L5" s="182" t="s">
        <v>59</v>
      </c>
      <c r="M5" s="182"/>
      <c r="N5" s="182"/>
      <c r="O5" s="182"/>
      <c r="P5" s="182"/>
      <c r="Q5" s="182"/>
    </row>
    <row r="6" ht="18.749714" customHeight="1" x14ac:dyDescent="0.15" spans="1:17">
      <c r="A6" s="182" t="s">
        <v>60</v>
      </c>
      <c r="B6" s="182" t="s">
        <v>61</v>
      </c>
      <c r="C6" s="182"/>
      <c r="D6" s="182" t="s">
        <v>62</v>
      </c>
      <c r="E6" s="182" t="s">
        <v>63</v>
      </c>
      <c r="F6" s="182" t="s">
        <v>64</v>
      </c>
      <c r="G6" s="182" t="s">
        <v>65</v>
      </c>
      <c r="H6" s="182" t="s">
        <v>66</v>
      </c>
      <c r="I6" s="182" t="s">
        <v>67</v>
      </c>
      <c r="J6" s="182" t="s">
        <v>68</v>
      </c>
      <c r="K6" s="182" t="s">
        <v>69</v>
      </c>
      <c r="L6" s="182" t="s">
        <v>62</v>
      </c>
      <c r="M6" s="182" t="s">
        <v>46</v>
      </c>
      <c r="N6" s="182"/>
      <c r="O6" s="182"/>
      <c r="P6" s="182" t="s">
        <v>70</v>
      </c>
      <c r="Q6" s="182" t="s">
        <v>51</v>
      </c>
    </row>
    <row r="7" ht="28.45" customHeight="1" x14ac:dyDescent="0.15" spans="1:17">
      <c r="A7" s="182"/>
      <c r="B7" s="182"/>
      <c r="C7" s="182"/>
      <c r="D7" s="182"/>
      <c r="E7" s="182"/>
      <c r="F7" s="182"/>
      <c r="G7" s="182"/>
      <c r="H7" s="182"/>
      <c r="I7" s="182"/>
      <c r="J7" s="182"/>
      <c r="K7" s="182"/>
      <c r="L7" s="182"/>
      <c r="M7" s="29" t="s">
        <v>71</v>
      </c>
      <c r="N7" s="29" t="s">
        <v>72</v>
      </c>
      <c r="O7" s="29" t="s">
        <v>73</v>
      </c>
      <c r="P7" s="182"/>
      <c r="Q7" s="182"/>
    </row>
    <row r="8" ht="31.9" customHeight="1" x14ac:dyDescent="0.15" spans="1:17">
      <c r="A8" s="182" t="s">
        <v>74</v>
      </c>
      <c r="B8" s="182"/>
      <c r="C8" s="33">
        <f>D8+L8</f>
        <v>13597.433844999994</v>
      </c>
      <c r="D8" s="33">
        <f>SUM(D10:D104)</f>
        <v>13597.433844999994</v>
      </c>
      <c r="E8" s="33">
        <f>SUM(E10:E104)</f>
        <v>13452.519844999993</v>
      </c>
      <c r="F8" s="33"/>
      <c r="G8" s="33"/>
      <c r="H8" s="33">
        <f>SUM(H10:H104)</f>
        <v>144.914</v>
      </c>
      <c r="I8" s="33"/>
      <c r="J8" s="33"/>
      <c r="K8" s="33"/>
      <c r="L8" s="33"/>
      <c r="M8" s="33"/>
      <c r="N8" s="33"/>
      <c r="O8" s="33"/>
      <c r="P8" s="33"/>
      <c r="Q8" s="33"/>
    </row>
    <row r="9" ht="31.05" customHeight="1" x14ac:dyDescent="0.15" spans="1:17">
      <c r="A9" s="183" t="s">
        <v>75</v>
      </c>
      <c r="B9" s="18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</row>
    <row r="10" ht="26.45" customHeight="1" x14ac:dyDescent="0.15" spans="1:17">
      <c r="A10" s="32" t="s">
        <v>76</v>
      </c>
      <c r="B10" s="7" t="s">
        <v>77</v>
      </c>
      <c r="C10" s="33">
        <f>D10+L10</f>
        <v>45.25</v>
      </c>
      <c r="D10" s="35">
        <f>SUM(E10:K10)</f>
        <v>45.25</v>
      </c>
      <c r="E10" s="35">
        <v>45.25</v>
      </c>
      <c r="F10" s="35"/>
      <c r="G10" s="35"/>
      <c r="H10" s="36">
        <v>0</v>
      </c>
      <c r="I10" s="35"/>
      <c r="J10" s="35"/>
      <c r="K10" s="35"/>
      <c r="L10" s="35"/>
      <c r="M10" s="35"/>
      <c r="N10" s="35"/>
      <c r="O10" s="35"/>
      <c r="P10" s="35"/>
      <c r="Q10" s="35"/>
    </row>
    <row r="11" ht="26.45" customHeight="1" x14ac:dyDescent="0.15" spans="1:17">
      <c r="A11" s="32" t="s">
        <v>78</v>
      </c>
      <c r="B11" s="7" t="s">
        <v>79</v>
      </c>
      <c r="C11" s="33">
        <f>D11+L11</f>
        <v>1</v>
      </c>
      <c r="D11" s="35">
        <f>SUM(E11:K11)</f>
        <v>1</v>
      </c>
      <c r="E11" s="35">
        <v>1</v>
      </c>
      <c r="F11" s="35"/>
      <c r="G11" s="35"/>
      <c r="H11" s="36">
        <v>0</v>
      </c>
      <c r="I11" s="35"/>
      <c r="J11" s="35"/>
      <c r="K11" s="35"/>
      <c r="L11" s="35"/>
      <c r="M11" s="35"/>
      <c r="N11" s="35"/>
      <c r="O11" s="35"/>
      <c r="P11" s="35"/>
      <c r="Q11" s="35"/>
    </row>
    <row r="12" ht="26.45" customHeight="1" x14ac:dyDescent="0.15" spans="1:17">
      <c r="A12" s="32" t="s">
        <v>80</v>
      </c>
      <c r="B12" s="7" t="s">
        <v>77</v>
      </c>
      <c r="C12" s="33">
        <f>D12+L12</f>
        <v>8.4545</v>
      </c>
      <c r="D12" s="35">
        <f>SUM(E12:K12)</f>
        <v>8.4545</v>
      </c>
      <c r="E12" s="35">
        <v>8.4545</v>
      </c>
      <c r="F12" s="35"/>
      <c r="G12" s="35"/>
      <c r="H12" s="36">
        <v>0</v>
      </c>
      <c r="I12" s="35"/>
      <c r="J12" s="35"/>
      <c r="K12" s="35"/>
      <c r="L12" s="35"/>
      <c r="M12" s="35"/>
      <c r="N12" s="35"/>
      <c r="O12" s="35"/>
      <c r="P12" s="35"/>
      <c r="Q12" s="35"/>
    </row>
    <row r="13" ht="26.45" customHeight="1" x14ac:dyDescent="0.15" spans="1:17">
      <c r="A13" s="32" t="s">
        <v>81</v>
      </c>
      <c r="B13" s="7" t="s">
        <v>82</v>
      </c>
      <c r="C13" s="33">
        <f>D13+L13</f>
        <v>2607.094</v>
      </c>
      <c r="D13" s="35">
        <f>SUM(E13:K13)</f>
        <v>2607.094</v>
      </c>
      <c r="E13" s="35">
        <v>2462.18</v>
      </c>
      <c r="F13" s="35"/>
      <c r="G13" s="35"/>
      <c r="H13" s="35">
        <v>144.914</v>
      </c>
      <c r="I13" s="35"/>
      <c r="J13" s="35"/>
      <c r="K13" s="35"/>
      <c r="L13" s="35"/>
      <c r="M13" s="35"/>
      <c r="N13" s="35"/>
      <c r="O13" s="35"/>
      <c r="P13" s="35"/>
      <c r="Q13" s="35"/>
    </row>
    <row r="14" ht="26.45" customHeight="1" x14ac:dyDescent="0.15" spans="1:17">
      <c r="A14" s="32" t="s">
        <v>83</v>
      </c>
      <c r="B14" s="7" t="s">
        <v>77</v>
      </c>
      <c r="C14" s="33">
        <f>D14+L14</f>
        <v>898.142442</v>
      </c>
      <c r="D14" s="35">
        <f>SUM(E14:K14)</f>
        <v>898.142442</v>
      </c>
      <c r="E14" s="35">
        <v>898.142442</v>
      </c>
      <c r="F14" s="35"/>
      <c r="G14" s="35"/>
      <c r="H14" s="36">
        <v>0</v>
      </c>
      <c r="I14" s="35"/>
      <c r="J14" s="35"/>
      <c r="K14" s="35"/>
      <c r="L14" s="35"/>
      <c r="M14" s="35"/>
      <c r="N14" s="35"/>
      <c r="O14" s="35"/>
      <c r="P14" s="35"/>
      <c r="Q14" s="35"/>
    </row>
    <row r="15" ht="26.45" customHeight="1" x14ac:dyDescent="0.15" spans="1:17">
      <c r="A15" s="32" t="s">
        <v>84</v>
      </c>
      <c r="B15" s="7" t="s">
        <v>85</v>
      </c>
      <c r="C15" s="33">
        <f>D15+L15</f>
        <v>26</v>
      </c>
      <c r="D15" s="35">
        <f>SUM(E15:K15)</f>
        <v>26</v>
      </c>
      <c r="E15" s="35">
        <v>26</v>
      </c>
      <c r="F15" s="35"/>
      <c r="G15" s="35"/>
      <c r="H15" s="36">
        <v>0</v>
      </c>
      <c r="I15" s="35"/>
      <c r="J15" s="35"/>
      <c r="K15" s="35"/>
      <c r="L15" s="35"/>
      <c r="M15" s="35"/>
      <c r="N15" s="35"/>
      <c r="O15" s="35"/>
      <c r="P15" s="35"/>
      <c r="Q15" s="35"/>
    </row>
    <row r="16" ht="26.45" customHeight="1" x14ac:dyDescent="0.15" spans="1:17">
      <c r="A16" s="32" t="s">
        <v>86</v>
      </c>
      <c r="B16" s="7" t="s">
        <v>87</v>
      </c>
      <c r="C16" s="33">
        <f>D16+L16</f>
        <v>769.023346</v>
      </c>
      <c r="D16" s="35">
        <f>SUM(E16:K16)</f>
        <v>769.023346</v>
      </c>
      <c r="E16" s="35">
        <v>769.023346</v>
      </c>
      <c r="F16" s="35"/>
      <c r="G16" s="35"/>
      <c r="H16" s="36">
        <v>0</v>
      </c>
      <c r="I16" s="35"/>
      <c r="J16" s="35"/>
      <c r="K16" s="35"/>
      <c r="L16" s="35"/>
      <c r="M16" s="35"/>
      <c r="N16" s="35"/>
      <c r="O16" s="35"/>
      <c r="P16" s="35"/>
      <c r="Q16" s="35"/>
    </row>
    <row r="17" ht="26.45" customHeight="1" x14ac:dyDescent="0.15" spans="1:17">
      <c r="A17" s="32" t="s">
        <v>88</v>
      </c>
      <c r="B17" s="7" t="s">
        <v>89</v>
      </c>
      <c r="C17" s="33">
        <f>D17+L17</f>
        <v>41.35085</v>
      </c>
      <c r="D17" s="35">
        <f>SUM(E17:K17)</f>
        <v>41.35085</v>
      </c>
      <c r="E17" s="35">
        <v>41.35085</v>
      </c>
      <c r="F17" s="35"/>
      <c r="G17" s="35"/>
      <c r="H17" s="36">
        <v>0</v>
      </c>
      <c r="I17" s="35"/>
      <c r="J17" s="35"/>
      <c r="K17" s="35"/>
      <c r="L17" s="35"/>
      <c r="M17" s="35"/>
      <c r="N17" s="35"/>
      <c r="O17" s="35"/>
      <c r="P17" s="35"/>
      <c r="Q17" s="35"/>
    </row>
    <row r="18" ht="26.45" customHeight="1" x14ac:dyDescent="0.15" spans="1:17">
      <c r="A18" s="32" t="s">
        <v>90</v>
      </c>
      <c r="B18" s="7" t="s">
        <v>77</v>
      </c>
      <c r="C18" s="33">
        <f>D18+L18</f>
        <v>27</v>
      </c>
      <c r="D18" s="35">
        <f>SUM(E18:K18)</f>
        <v>27</v>
      </c>
      <c r="E18" s="35">
        <v>27</v>
      </c>
      <c r="F18" s="35"/>
      <c r="G18" s="35"/>
      <c r="H18" s="36">
        <v>0</v>
      </c>
      <c r="I18" s="35"/>
      <c r="J18" s="35"/>
      <c r="K18" s="35"/>
      <c r="L18" s="35"/>
      <c r="M18" s="35"/>
      <c r="N18" s="35"/>
      <c r="O18" s="35"/>
      <c r="P18" s="35"/>
      <c r="Q18" s="35"/>
    </row>
    <row r="19" ht="26.45" customHeight="1" x14ac:dyDescent="0.15" spans="1:17">
      <c r="A19" s="32" t="s">
        <v>91</v>
      </c>
      <c r="B19" s="7" t="s">
        <v>92</v>
      </c>
      <c r="C19" s="33">
        <f>D19+L19</f>
        <v>10</v>
      </c>
      <c r="D19" s="35">
        <f>SUM(E19:K19)</f>
        <v>10</v>
      </c>
      <c r="E19" s="35">
        <v>10</v>
      </c>
      <c r="F19" s="35"/>
      <c r="G19" s="35"/>
      <c r="H19" s="36">
        <v>0</v>
      </c>
      <c r="I19" s="35"/>
      <c r="J19" s="35"/>
      <c r="K19" s="35"/>
      <c r="L19" s="35"/>
      <c r="M19" s="35"/>
      <c r="N19" s="35"/>
      <c r="O19" s="35"/>
      <c r="P19" s="35"/>
      <c r="Q19" s="35"/>
    </row>
    <row r="20" ht="26.45" customHeight="1" x14ac:dyDescent="0.15" spans="1:17">
      <c r="A20" s="32" t="s">
        <v>93</v>
      </c>
      <c r="B20" s="7" t="s">
        <v>77</v>
      </c>
      <c r="C20" s="33">
        <f>D20+L20</f>
        <v>5</v>
      </c>
      <c r="D20" s="35">
        <f>SUM(E20:K20)</f>
        <v>5</v>
      </c>
      <c r="E20" s="35">
        <v>5</v>
      </c>
      <c r="F20" s="35"/>
      <c r="G20" s="35"/>
      <c r="H20" s="36">
        <v>0</v>
      </c>
      <c r="I20" s="35"/>
      <c r="J20" s="35"/>
      <c r="K20" s="35"/>
      <c r="L20" s="35"/>
      <c r="M20" s="35"/>
      <c r="N20" s="35"/>
      <c r="O20" s="35"/>
      <c r="P20" s="35"/>
      <c r="Q20" s="35"/>
    </row>
    <row r="21" ht="26.45" customHeight="1" x14ac:dyDescent="0.15" spans="1:17">
      <c r="A21" s="32" t="s">
        <v>94</v>
      </c>
      <c r="B21" s="7" t="s">
        <v>95</v>
      </c>
      <c r="C21" s="33">
        <f>D21+L21</f>
        <v>1.2</v>
      </c>
      <c r="D21" s="35">
        <f>SUM(E21:K21)</f>
        <v>1.2</v>
      </c>
      <c r="E21" s="35">
        <v>1.2</v>
      </c>
      <c r="F21" s="35"/>
      <c r="G21" s="35"/>
      <c r="H21" s="36">
        <v>0</v>
      </c>
      <c r="I21" s="35"/>
      <c r="J21" s="35"/>
      <c r="K21" s="35"/>
      <c r="L21" s="35"/>
      <c r="M21" s="35"/>
      <c r="N21" s="35"/>
      <c r="O21" s="35"/>
      <c r="P21" s="35"/>
      <c r="Q21" s="35"/>
    </row>
    <row r="22" ht="26.45" customHeight="1" x14ac:dyDescent="0.15" spans="1:17">
      <c r="A22" s="32" t="s">
        <v>96</v>
      </c>
      <c r="B22" s="7" t="s">
        <v>77</v>
      </c>
      <c r="C22" s="33">
        <f>D22+L22</f>
        <v>3</v>
      </c>
      <c r="D22" s="35">
        <f>SUM(E22:K22)</f>
        <v>3</v>
      </c>
      <c r="E22" s="35">
        <v>3</v>
      </c>
      <c r="F22" s="35"/>
      <c r="G22" s="35"/>
      <c r="H22" s="36">
        <v>0</v>
      </c>
      <c r="I22" s="35"/>
      <c r="J22" s="35"/>
      <c r="K22" s="35"/>
      <c r="L22" s="35"/>
      <c r="M22" s="35"/>
      <c r="N22" s="35"/>
      <c r="O22" s="35"/>
      <c r="P22" s="35"/>
      <c r="Q22" s="35"/>
    </row>
    <row r="23" ht="26.45" customHeight="1" x14ac:dyDescent="0.15" spans="1:17">
      <c r="A23" s="32" t="s">
        <v>97</v>
      </c>
      <c r="B23" s="7" t="s">
        <v>98</v>
      </c>
      <c r="C23" s="33">
        <f>D23+L23</f>
        <v>1</v>
      </c>
      <c r="D23" s="35">
        <f>SUM(E23:K23)</f>
        <v>1</v>
      </c>
      <c r="E23" s="35">
        <v>1</v>
      </c>
      <c r="F23" s="35"/>
      <c r="G23" s="35"/>
      <c r="H23" s="36">
        <v>0</v>
      </c>
      <c r="I23" s="35"/>
      <c r="J23" s="35"/>
      <c r="K23" s="35"/>
      <c r="L23" s="35"/>
      <c r="M23" s="35"/>
      <c r="N23" s="35"/>
      <c r="O23" s="35"/>
      <c r="P23" s="35"/>
      <c r="Q23" s="35"/>
    </row>
    <row r="24" ht="26.45" customHeight="1" x14ac:dyDescent="0.15" spans="1:17">
      <c r="A24" s="32" t="s">
        <v>99</v>
      </c>
      <c r="B24" s="7" t="s">
        <v>100</v>
      </c>
      <c r="C24" s="33">
        <f>D24+L24</f>
        <v>2</v>
      </c>
      <c r="D24" s="35">
        <f>SUM(E24:K24)</f>
        <v>2</v>
      </c>
      <c r="E24" s="35">
        <v>2</v>
      </c>
      <c r="F24" s="35"/>
      <c r="G24" s="35"/>
      <c r="H24" s="36">
        <v>0</v>
      </c>
      <c r="I24" s="35"/>
      <c r="J24" s="35"/>
      <c r="K24" s="35"/>
      <c r="L24" s="35"/>
      <c r="M24" s="35"/>
      <c r="N24" s="35"/>
      <c r="O24" s="35"/>
      <c r="P24" s="35"/>
      <c r="Q24" s="35"/>
    </row>
    <row r="25" ht="26.45" customHeight="1" x14ac:dyDescent="0.15" spans="1:17">
      <c r="A25" s="32" t="s">
        <v>101</v>
      </c>
      <c r="B25" s="7" t="s">
        <v>77</v>
      </c>
      <c r="C25" s="33">
        <f>D25+L25</f>
        <v>73.75</v>
      </c>
      <c r="D25" s="35">
        <f>SUM(E25:K25)</f>
        <v>73.75</v>
      </c>
      <c r="E25" s="35">
        <v>73.75</v>
      </c>
      <c r="F25" s="35"/>
      <c r="G25" s="35"/>
      <c r="H25" s="36">
        <v>0</v>
      </c>
      <c r="I25" s="35"/>
      <c r="J25" s="35"/>
      <c r="K25" s="35"/>
      <c r="L25" s="35"/>
      <c r="M25" s="35"/>
      <c r="N25" s="35"/>
      <c r="O25" s="35"/>
      <c r="P25" s="35"/>
      <c r="Q25" s="35"/>
    </row>
    <row r="26" ht="26.45" customHeight="1" x14ac:dyDescent="0.15" spans="1:17">
      <c r="A26" s="32" t="s">
        <v>102</v>
      </c>
      <c r="B26" s="7" t="s">
        <v>77</v>
      </c>
      <c r="C26" s="33">
        <f>D26+L26</f>
        <v>35.8125</v>
      </c>
      <c r="D26" s="35">
        <f>SUM(E26:K26)</f>
        <v>35.8125</v>
      </c>
      <c r="E26" s="35">
        <v>35.8125</v>
      </c>
      <c r="F26" s="35"/>
      <c r="G26" s="35"/>
      <c r="H26" s="36">
        <v>0</v>
      </c>
      <c r="I26" s="35"/>
      <c r="J26" s="35"/>
      <c r="K26" s="35"/>
      <c r="L26" s="35"/>
      <c r="M26" s="35"/>
      <c r="N26" s="35"/>
      <c r="O26" s="35"/>
      <c r="P26" s="35"/>
      <c r="Q26" s="35"/>
    </row>
    <row r="27" ht="26.45" customHeight="1" x14ac:dyDescent="0.15" spans="1:17">
      <c r="A27" s="32" t="s">
        <v>103</v>
      </c>
      <c r="B27" s="7" t="s">
        <v>77</v>
      </c>
      <c r="C27" s="33">
        <f>D27+L27</f>
        <v>6</v>
      </c>
      <c r="D27" s="35">
        <f>SUM(E27:K27)</f>
        <v>6</v>
      </c>
      <c r="E27" s="35">
        <v>6</v>
      </c>
      <c r="F27" s="35"/>
      <c r="G27" s="35"/>
      <c r="H27" s="36">
        <v>0</v>
      </c>
      <c r="I27" s="35"/>
      <c r="J27" s="35"/>
      <c r="K27" s="35"/>
      <c r="L27" s="35"/>
      <c r="M27" s="35"/>
      <c r="N27" s="35"/>
      <c r="O27" s="35"/>
      <c r="P27" s="35"/>
      <c r="Q27" s="35"/>
    </row>
    <row r="28" ht="26.45" customHeight="1" x14ac:dyDescent="0.15" spans="1:17">
      <c r="A28" s="32" t="s">
        <v>104</v>
      </c>
      <c r="B28" s="7" t="s">
        <v>105</v>
      </c>
      <c r="C28" s="33">
        <f>D28+L28</f>
        <v>28.8</v>
      </c>
      <c r="D28" s="35">
        <f>SUM(E28:K28)</f>
        <v>28.8</v>
      </c>
      <c r="E28" s="35">
        <v>28.8</v>
      </c>
      <c r="F28" s="35"/>
      <c r="G28" s="35"/>
      <c r="H28" s="36">
        <v>0</v>
      </c>
      <c r="I28" s="35"/>
      <c r="J28" s="35"/>
      <c r="K28" s="35"/>
      <c r="L28" s="35"/>
      <c r="M28" s="35"/>
      <c r="N28" s="35"/>
      <c r="O28" s="35"/>
      <c r="P28" s="35"/>
      <c r="Q28" s="35"/>
    </row>
    <row r="29" ht="26.45" customHeight="1" x14ac:dyDescent="0.15" spans="1:17">
      <c r="A29" s="32" t="s">
        <v>106</v>
      </c>
      <c r="B29" s="7" t="s">
        <v>107</v>
      </c>
      <c r="C29" s="33">
        <f>D29+L29</f>
        <v>2.95</v>
      </c>
      <c r="D29" s="35">
        <f>SUM(E29:K29)</f>
        <v>2.95</v>
      </c>
      <c r="E29" s="35">
        <v>2.95</v>
      </c>
      <c r="F29" s="35"/>
      <c r="G29" s="35"/>
      <c r="H29" s="36">
        <v>0</v>
      </c>
      <c r="I29" s="35"/>
      <c r="J29" s="35"/>
      <c r="K29" s="35"/>
      <c r="L29" s="35"/>
      <c r="M29" s="35"/>
      <c r="N29" s="35"/>
      <c r="O29" s="35"/>
      <c r="P29" s="35"/>
      <c r="Q29" s="35"/>
    </row>
    <row r="30" ht="26.45" customHeight="1" x14ac:dyDescent="0.15" spans="1:17">
      <c r="A30" s="32" t="s">
        <v>108</v>
      </c>
      <c r="B30" s="7" t="s">
        <v>109</v>
      </c>
      <c r="C30" s="33">
        <f>D30+L30</f>
        <v>101.4</v>
      </c>
      <c r="D30" s="35">
        <f>SUM(E30:K30)</f>
        <v>101.4</v>
      </c>
      <c r="E30" s="35">
        <v>101.4</v>
      </c>
      <c r="F30" s="35"/>
      <c r="G30" s="35"/>
      <c r="H30" s="36">
        <v>0</v>
      </c>
      <c r="I30" s="35"/>
      <c r="J30" s="35"/>
      <c r="K30" s="35"/>
      <c r="L30" s="35"/>
      <c r="M30" s="35"/>
      <c r="N30" s="35"/>
      <c r="O30" s="35"/>
      <c r="P30" s="35"/>
      <c r="Q30" s="35"/>
    </row>
    <row r="31" ht="26.45" customHeight="1" x14ac:dyDescent="0.15" spans="1:17">
      <c r="A31" s="32" t="s">
        <v>110</v>
      </c>
      <c r="B31" s="7" t="s">
        <v>111</v>
      </c>
      <c r="C31" s="33">
        <f>D31+L31</f>
        <v>4.922</v>
      </c>
      <c r="D31" s="35">
        <f>SUM(E31:K31)</f>
        <v>4.922</v>
      </c>
      <c r="E31" s="35">
        <v>4.922</v>
      </c>
      <c r="F31" s="35"/>
      <c r="G31" s="35"/>
      <c r="H31" s="36">
        <v>0</v>
      </c>
      <c r="I31" s="35"/>
      <c r="J31" s="35"/>
      <c r="K31" s="35"/>
      <c r="L31" s="35"/>
      <c r="M31" s="35"/>
      <c r="N31" s="35"/>
      <c r="O31" s="35"/>
      <c r="P31" s="35"/>
      <c r="Q31" s="35"/>
    </row>
    <row r="32" ht="26.45" customHeight="1" x14ac:dyDescent="0.15" spans="1:17">
      <c r="A32" s="32" t="s">
        <v>112</v>
      </c>
      <c r="B32" s="7" t="s">
        <v>113</v>
      </c>
      <c r="C32" s="33">
        <f>D32+L32</f>
        <v>10</v>
      </c>
      <c r="D32" s="35">
        <f>SUM(E32:K32)</f>
        <v>10</v>
      </c>
      <c r="E32" s="35">
        <v>10</v>
      </c>
      <c r="F32" s="35"/>
      <c r="G32" s="35"/>
      <c r="H32" s="36">
        <v>0</v>
      </c>
      <c r="I32" s="35"/>
      <c r="J32" s="35"/>
      <c r="K32" s="35"/>
      <c r="L32" s="35"/>
      <c r="M32" s="35"/>
      <c r="N32" s="35"/>
      <c r="O32" s="35"/>
      <c r="P32" s="35"/>
      <c r="Q32" s="35"/>
    </row>
    <row r="33" ht="26.45" customHeight="1" x14ac:dyDescent="0.15" spans="1:17">
      <c r="A33" s="32" t="s">
        <v>114</v>
      </c>
      <c r="B33" s="7" t="s">
        <v>115</v>
      </c>
      <c r="C33" s="33">
        <f>D33+L33</f>
        <v>6</v>
      </c>
      <c r="D33" s="35">
        <f>SUM(E33:K33)</f>
        <v>6</v>
      </c>
      <c r="E33" s="35">
        <v>6</v>
      </c>
      <c r="F33" s="35"/>
      <c r="G33" s="35"/>
      <c r="H33" s="36">
        <v>0</v>
      </c>
      <c r="I33" s="35"/>
      <c r="J33" s="35"/>
      <c r="K33" s="35"/>
      <c r="L33" s="35"/>
      <c r="M33" s="35"/>
      <c r="N33" s="35"/>
      <c r="O33" s="35"/>
      <c r="P33" s="35"/>
      <c r="Q33" s="35"/>
    </row>
    <row r="34" ht="26.45" customHeight="1" x14ac:dyDescent="0.15" spans="1:17">
      <c r="A34" s="32" t="s">
        <v>116</v>
      </c>
      <c r="B34" s="7" t="s">
        <v>117</v>
      </c>
      <c r="C34" s="33">
        <f>D34+L34</f>
        <v>50</v>
      </c>
      <c r="D34" s="35">
        <f>SUM(E34:K34)</f>
        <v>50</v>
      </c>
      <c r="E34" s="35">
        <v>50</v>
      </c>
      <c r="F34" s="35"/>
      <c r="G34" s="35"/>
      <c r="H34" s="36">
        <v>0</v>
      </c>
      <c r="I34" s="35"/>
      <c r="J34" s="35"/>
      <c r="K34" s="35"/>
      <c r="L34" s="35"/>
      <c r="M34" s="35"/>
      <c r="N34" s="35"/>
      <c r="O34" s="35"/>
      <c r="P34" s="35"/>
      <c r="Q34" s="35"/>
    </row>
    <row r="35" ht="26.45" customHeight="1" x14ac:dyDescent="0.15" spans="1:17">
      <c r="A35" s="32" t="s">
        <v>118</v>
      </c>
      <c r="B35" s="7" t="s">
        <v>119</v>
      </c>
      <c r="C35" s="33">
        <f>D35+L35</f>
        <v>99</v>
      </c>
      <c r="D35" s="35">
        <f>SUM(E35:K35)</f>
        <v>99</v>
      </c>
      <c r="E35" s="35">
        <v>99</v>
      </c>
      <c r="F35" s="35"/>
      <c r="G35" s="35"/>
      <c r="H35" s="36">
        <v>0</v>
      </c>
      <c r="I35" s="35"/>
      <c r="J35" s="35"/>
      <c r="K35" s="35"/>
      <c r="L35" s="35"/>
      <c r="M35" s="35"/>
      <c r="N35" s="35"/>
      <c r="O35" s="35"/>
      <c r="P35" s="35"/>
      <c r="Q35" s="35"/>
    </row>
    <row r="36" ht="26.45" customHeight="1" x14ac:dyDescent="0.15" spans="1:17">
      <c r="A36" s="32" t="s">
        <v>120</v>
      </c>
      <c r="B36" s="7" t="s">
        <v>121</v>
      </c>
      <c r="C36" s="33">
        <f>D36+L36</f>
        <v>17</v>
      </c>
      <c r="D36" s="35">
        <f>SUM(E36:K36)</f>
        <v>17</v>
      </c>
      <c r="E36" s="35">
        <v>17</v>
      </c>
      <c r="F36" s="35"/>
      <c r="G36" s="35"/>
      <c r="H36" s="36">
        <v>0</v>
      </c>
      <c r="I36" s="35"/>
      <c r="J36" s="35"/>
      <c r="K36" s="35"/>
      <c r="L36" s="35"/>
      <c r="M36" s="35"/>
      <c r="N36" s="35"/>
      <c r="O36" s="35"/>
      <c r="P36" s="35"/>
      <c r="Q36" s="35"/>
    </row>
    <row r="37" ht="26.45" customHeight="1" x14ac:dyDescent="0.15" spans="1:17">
      <c r="A37" s="32" t="s">
        <v>122</v>
      </c>
      <c r="B37" s="7" t="s">
        <v>123</v>
      </c>
      <c r="C37" s="33">
        <f>D37+L37</f>
        <v>16.451</v>
      </c>
      <c r="D37" s="35">
        <f>SUM(E37:K37)</f>
        <v>16.451</v>
      </c>
      <c r="E37" s="35">
        <v>16.451</v>
      </c>
      <c r="F37" s="35"/>
      <c r="G37" s="35"/>
      <c r="H37" s="36">
        <v>0</v>
      </c>
      <c r="I37" s="35"/>
      <c r="J37" s="35"/>
      <c r="K37" s="35"/>
      <c r="L37" s="35"/>
      <c r="M37" s="35"/>
      <c r="N37" s="35"/>
      <c r="O37" s="35"/>
      <c r="P37" s="35"/>
      <c r="Q37" s="35"/>
    </row>
    <row r="38" ht="26.45" customHeight="1" x14ac:dyDescent="0.15" spans="1:17">
      <c r="A38" s="32" t="s">
        <v>124</v>
      </c>
      <c r="B38" s="7" t="s">
        <v>125</v>
      </c>
      <c r="C38" s="33">
        <f>D38+L38</f>
        <v>49</v>
      </c>
      <c r="D38" s="35">
        <f>SUM(E38:K38)</f>
        <v>49</v>
      </c>
      <c r="E38" s="35">
        <v>49</v>
      </c>
      <c r="F38" s="35"/>
      <c r="G38" s="35"/>
      <c r="H38" s="36">
        <v>0</v>
      </c>
      <c r="I38" s="35"/>
      <c r="J38" s="35"/>
      <c r="K38" s="35"/>
      <c r="L38" s="35"/>
      <c r="M38" s="35"/>
      <c r="N38" s="35"/>
      <c r="O38" s="35"/>
      <c r="P38" s="35"/>
      <c r="Q38" s="35"/>
    </row>
    <row r="39" ht="26.45" customHeight="1" x14ac:dyDescent="0.15" spans="1:17">
      <c r="A39" s="32" t="s">
        <v>126</v>
      </c>
      <c r="B39" s="7" t="s">
        <v>127</v>
      </c>
      <c r="C39" s="33">
        <f>D39+L39</f>
        <v>0.5</v>
      </c>
      <c r="D39" s="35">
        <f>SUM(E39:K39)</f>
        <v>0.5</v>
      </c>
      <c r="E39" s="35">
        <v>0.5</v>
      </c>
      <c r="F39" s="35"/>
      <c r="G39" s="35"/>
      <c r="H39" s="36">
        <v>0</v>
      </c>
      <c r="I39" s="35"/>
      <c r="J39" s="35"/>
      <c r="K39" s="35"/>
      <c r="L39" s="35"/>
      <c r="M39" s="35"/>
      <c r="N39" s="35"/>
      <c r="O39" s="35"/>
      <c r="P39" s="35"/>
      <c r="Q39" s="35"/>
    </row>
    <row r="40" ht="26.45" customHeight="1" x14ac:dyDescent="0.15" spans="1:17">
      <c r="A40" s="32" t="s">
        <v>128</v>
      </c>
      <c r="B40" s="7" t="s">
        <v>129</v>
      </c>
      <c r="C40" s="33">
        <f>D40+L40</f>
        <v>9.2508</v>
      </c>
      <c r="D40" s="35">
        <f>SUM(E40:K40)</f>
        <v>9.2508</v>
      </c>
      <c r="E40" s="35">
        <v>9.2508</v>
      </c>
      <c r="F40" s="35"/>
      <c r="G40" s="35"/>
      <c r="H40" s="36">
        <v>0</v>
      </c>
      <c r="I40" s="35"/>
      <c r="J40" s="35"/>
      <c r="K40" s="35"/>
      <c r="L40" s="35"/>
      <c r="M40" s="35"/>
      <c r="N40" s="35"/>
      <c r="O40" s="35"/>
      <c r="P40" s="35"/>
      <c r="Q40" s="35"/>
    </row>
    <row r="41" ht="26.45" customHeight="1" x14ac:dyDescent="0.15" spans="1:17">
      <c r="A41" s="32" t="s">
        <v>130</v>
      </c>
      <c r="B41" s="7" t="s">
        <v>131</v>
      </c>
      <c r="C41" s="33">
        <f>D41+L41</f>
        <v>9</v>
      </c>
      <c r="D41" s="35">
        <f>SUM(E41:K41)</f>
        <v>9</v>
      </c>
      <c r="E41" s="35">
        <v>9</v>
      </c>
      <c r="F41" s="35"/>
      <c r="G41" s="35"/>
      <c r="H41" s="36">
        <v>0</v>
      </c>
      <c r="I41" s="35"/>
      <c r="J41" s="35"/>
      <c r="K41" s="35"/>
      <c r="L41" s="35"/>
      <c r="M41" s="35"/>
      <c r="N41" s="35"/>
      <c r="O41" s="35"/>
      <c r="P41" s="35"/>
      <c r="Q41" s="35"/>
    </row>
    <row r="42" ht="26.45" customHeight="1" x14ac:dyDescent="0.15" spans="1:17">
      <c r="A42" s="32" t="s">
        <v>132</v>
      </c>
      <c r="B42" s="7" t="s">
        <v>133</v>
      </c>
      <c r="C42" s="33">
        <f>D42+L42</f>
        <v>3.6</v>
      </c>
      <c r="D42" s="35">
        <f>SUM(E42:K42)</f>
        <v>3.6</v>
      </c>
      <c r="E42" s="35">
        <v>3.6</v>
      </c>
      <c r="F42" s="35"/>
      <c r="G42" s="35"/>
      <c r="H42" s="36">
        <v>0</v>
      </c>
      <c r="I42" s="35"/>
      <c r="J42" s="35"/>
      <c r="K42" s="35"/>
      <c r="L42" s="35"/>
      <c r="M42" s="35"/>
      <c r="N42" s="35"/>
      <c r="O42" s="35"/>
      <c r="P42" s="35"/>
      <c r="Q42" s="35"/>
    </row>
    <row r="43" ht="26.45" customHeight="1" x14ac:dyDescent="0.15" spans="1:17">
      <c r="A43" s="32" t="s">
        <v>134</v>
      </c>
      <c r="B43" s="7" t="s">
        <v>135</v>
      </c>
      <c r="C43" s="33">
        <f>D43+L43</f>
        <v>254.64</v>
      </c>
      <c r="D43" s="35">
        <f>SUM(E43:K43)</f>
        <v>254.64</v>
      </c>
      <c r="E43" s="35">
        <v>254.64</v>
      </c>
      <c r="F43" s="35"/>
      <c r="G43" s="35"/>
      <c r="H43" s="36">
        <v>0</v>
      </c>
      <c r="I43" s="35"/>
      <c r="J43" s="35"/>
      <c r="K43" s="35"/>
      <c r="L43" s="35"/>
      <c r="M43" s="35"/>
      <c r="N43" s="35"/>
      <c r="O43" s="35"/>
      <c r="P43" s="35"/>
      <c r="Q43" s="35"/>
    </row>
    <row r="44" ht="26.45" customHeight="1" x14ac:dyDescent="0.15" spans="1:17">
      <c r="A44" s="32" t="s">
        <v>136</v>
      </c>
      <c r="B44" s="7" t="s">
        <v>137</v>
      </c>
      <c r="C44" s="33">
        <f>D44+L44</f>
        <v>77.17</v>
      </c>
      <c r="D44" s="35">
        <f>SUM(E44:K44)</f>
        <v>77.17</v>
      </c>
      <c r="E44" s="35">
        <v>77.17</v>
      </c>
      <c r="F44" s="35"/>
      <c r="G44" s="35"/>
      <c r="H44" s="36">
        <v>0</v>
      </c>
      <c r="I44" s="35"/>
      <c r="J44" s="35"/>
      <c r="K44" s="35"/>
      <c r="L44" s="35"/>
      <c r="M44" s="35"/>
      <c r="N44" s="35"/>
      <c r="O44" s="35"/>
      <c r="P44" s="35"/>
      <c r="Q44" s="35"/>
    </row>
    <row r="45" ht="26.45" customHeight="1" x14ac:dyDescent="0.15" spans="1:17">
      <c r="A45" s="32" t="s">
        <v>138</v>
      </c>
      <c r="B45" s="7" t="s">
        <v>139</v>
      </c>
      <c r="C45" s="33">
        <f>D45+L45</f>
        <v>120.5749</v>
      </c>
      <c r="D45" s="35">
        <f>SUM(E45:K45)</f>
        <v>120.5749</v>
      </c>
      <c r="E45" s="35">
        <v>120.5749</v>
      </c>
      <c r="F45" s="35"/>
      <c r="G45" s="35"/>
      <c r="H45" s="36">
        <v>0</v>
      </c>
      <c r="I45" s="35"/>
      <c r="J45" s="35"/>
      <c r="K45" s="35"/>
      <c r="L45" s="35"/>
      <c r="M45" s="35"/>
      <c r="N45" s="35"/>
      <c r="O45" s="35"/>
      <c r="P45" s="35"/>
      <c r="Q45" s="35"/>
    </row>
    <row r="46" ht="26.45" customHeight="1" x14ac:dyDescent="0.15" spans="1:17">
      <c r="A46" s="32" t="s">
        <v>140</v>
      </c>
      <c r="B46" s="7" t="s">
        <v>141</v>
      </c>
      <c r="C46" s="33">
        <f>D46+L46</f>
        <v>15</v>
      </c>
      <c r="D46" s="35">
        <f>SUM(E46:K46)</f>
        <v>15</v>
      </c>
      <c r="E46" s="35">
        <v>15</v>
      </c>
      <c r="F46" s="35"/>
      <c r="G46" s="35"/>
      <c r="H46" s="36">
        <v>0</v>
      </c>
      <c r="I46" s="35"/>
      <c r="J46" s="35"/>
      <c r="K46" s="35"/>
      <c r="L46" s="35"/>
      <c r="M46" s="35"/>
      <c r="N46" s="35"/>
      <c r="O46" s="35"/>
      <c r="P46" s="35"/>
      <c r="Q46" s="35"/>
    </row>
    <row r="47" ht="26.45" customHeight="1" x14ac:dyDescent="0.15" spans="1:17">
      <c r="A47" s="32" t="s">
        <v>142</v>
      </c>
      <c r="B47" s="7" t="s">
        <v>143</v>
      </c>
      <c r="C47" s="33">
        <f>D47+L47</f>
        <v>10</v>
      </c>
      <c r="D47" s="35">
        <f>SUM(E47:K47)</f>
        <v>10</v>
      </c>
      <c r="E47" s="35">
        <v>10</v>
      </c>
      <c r="F47" s="35"/>
      <c r="G47" s="35"/>
      <c r="H47" s="36">
        <v>0</v>
      </c>
      <c r="I47" s="35"/>
      <c r="J47" s="35"/>
      <c r="K47" s="35"/>
      <c r="L47" s="35"/>
      <c r="M47" s="35"/>
      <c r="N47" s="35"/>
      <c r="O47" s="35"/>
      <c r="P47" s="35"/>
      <c r="Q47" s="35"/>
    </row>
    <row r="48" ht="26.45" customHeight="1" x14ac:dyDescent="0.15" spans="1:17">
      <c r="A48" s="32" t="s">
        <v>144</v>
      </c>
      <c r="B48" s="7" t="s">
        <v>145</v>
      </c>
      <c r="C48" s="33">
        <f>D48+L48</f>
        <v>25.3521</v>
      </c>
      <c r="D48" s="35">
        <f>SUM(E48:K48)</f>
        <v>25.3521</v>
      </c>
      <c r="E48" s="35">
        <v>25.3521</v>
      </c>
      <c r="F48" s="35"/>
      <c r="G48" s="35"/>
      <c r="H48" s="36">
        <v>0</v>
      </c>
      <c r="I48" s="35"/>
      <c r="J48" s="35"/>
      <c r="K48" s="35"/>
      <c r="L48" s="35"/>
      <c r="M48" s="35"/>
      <c r="N48" s="35"/>
      <c r="O48" s="35"/>
      <c r="P48" s="35"/>
      <c r="Q48" s="35"/>
    </row>
    <row r="49" ht="26.45" customHeight="1" x14ac:dyDescent="0.15" spans="1:17">
      <c r="A49" s="32" t="s">
        <v>146</v>
      </c>
      <c r="B49" s="7" t="s">
        <v>147</v>
      </c>
      <c r="C49" s="33">
        <f>D49+L49</f>
        <v>0.65</v>
      </c>
      <c r="D49" s="35">
        <f>SUM(E49:K49)</f>
        <v>0.65</v>
      </c>
      <c r="E49" s="35">
        <v>0.65</v>
      </c>
      <c r="F49" s="35"/>
      <c r="G49" s="35"/>
      <c r="H49" s="36">
        <v>0</v>
      </c>
      <c r="I49" s="35"/>
      <c r="J49" s="35"/>
      <c r="K49" s="35"/>
      <c r="L49" s="35"/>
      <c r="M49" s="35"/>
      <c r="N49" s="35"/>
      <c r="O49" s="35"/>
      <c r="P49" s="35"/>
      <c r="Q49" s="35"/>
    </row>
    <row r="50" ht="26.45" customHeight="1" x14ac:dyDescent="0.15" spans="1:17">
      <c r="A50" s="32" t="s">
        <v>148</v>
      </c>
      <c r="B50" s="7" t="s">
        <v>149</v>
      </c>
      <c r="C50" s="33">
        <f>D50+L50</f>
        <v>25.56</v>
      </c>
      <c r="D50" s="35">
        <f>SUM(E50:K50)</f>
        <v>25.56</v>
      </c>
      <c r="E50" s="35">
        <v>25.56</v>
      </c>
      <c r="F50" s="35"/>
      <c r="G50" s="35"/>
      <c r="H50" s="36">
        <v>0</v>
      </c>
      <c r="I50" s="35"/>
      <c r="J50" s="35"/>
      <c r="K50" s="35"/>
      <c r="L50" s="35"/>
      <c r="M50" s="35"/>
      <c r="N50" s="35"/>
      <c r="O50" s="35"/>
      <c r="P50" s="35"/>
      <c r="Q50" s="35"/>
    </row>
    <row r="51" ht="26.45" customHeight="1" x14ac:dyDescent="0.15" spans="1:17">
      <c r="A51" s="32" t="s">
        <v>150</v>
      </c>
      <c r="B51" s="7" t="s">
        <v>151</v>
      </c>
      <c r="C51" s="33">
        <f>D51+L51</f>
        <v>3.28</v>
      </c>
      <c r="D51" s="35">
        <f>SUM(E51:K51)</f>
        <v>3.28</v>
      </c>
      <c r="E51" s="35">
        <v>3.28</v>
      </c>
      <c r="F51" s="35"/>
      <c r="G51" s="35"/>
      <c r="H51" s="36">
        <v>0</v>
      </c>
      <c r="I51" s="35"/>
      <c r="J51" s="35"/>
      <c r="K51" s="35"/>
      <c r="L51" s="35"/>
      <c r="M51" s="35"/>
      <c r="N51" s="35"/>
      <c r="O51" s="35"/>
      <c r="P51" s="35"/>
      <c r="Q51" s="35"/>
    </row>
    <row r="52" ht="26.45" customHeight="1" x14ac:dyDescent="0.15" spans="1:17">
      <c r="A52" s="32" t="s">
        <v>152</v>
      </c>
      <c r="B52" s="7" t="s">
        <v>153</v>
      </c>
      <c r="C52" s="33">
        <f>D52+L52</f>
        <v>48.0642</v>
      </c>
      <c r="D52" s="35">
        <f>SUM(E52:K52)</f>
        <v>48.0642</v>
      </c>
      <c r="E52" s="35">
        <v>48.0642</v>
      </c>
      <c r="F52" s="35"/>
      <c r="G52" s="35"/>
      <c r="H52" s="36">
        <v>0</v>
      </c>
      <c r="I52" s="35"/>
      <c r="J52" s="35"/>
      <c r="K52" s="35"/>
      <c r="L52" s="35"/>
      <c r="M52" s="35"/>
      <c r="N52" s="35"/>
      <c r="O52" s="35"/>
      <c r="P52" s="35"/>
      <c r="Q52" s="35"/>
    </row>
    <row r="53" ht="26.45" customHeight="1" x14ac:dyDescent="0.15" spans="1:17">
      <c r="A53" s="32" t="s">
        <v>154</v>
      </c>
      <c r="B53" s="7" t="s">
        <v>155</v>
      </c>
      <c r="C53" s="33">
        <f>D53+L53</f>
        <v>11.2</v>
      </c>
      <c r="D53" s="35">
        <f>SUM(E53:K53)</f>
        <v>11.2</v>
      </c>
      <c r="E53" s="35">
        <v>11.2</v>
      </c>
      <c r="F53" s="35"/>
      <c r="G53" s="35"/>
      <c r="H53" s="36">
        <v>0</v>
      </c>
      <c r="I53" s="35"/>
      <c r="J53" s="35"/>
      <c r="K53" s="35"/>
      <c r="L53" s="35"/>
      <c r="M53" s="35"/>
      <c r="N53" s="35"/>
      <c r="O53" s="35"/>
      <c r="P53" s="35"/>
      <c r="Q53" s="35"/>
    </row>
    <row r="54" ht="26.45" customHeight="1" x14ac:dyDescent="0.15" spans="1:17">
      <c r="A54" s="32" t="s">
        <v>156</v>
      </c>
      <c r="B54" s="7" t="s">
        <v>157</v>
      </c>
      <c r="C54" s="33">
        <f>D54+L54</f>
        <v>20</v>
      </c>
      <c r="D54" s="35">
        <f>SUM(E54:K54)</f>
        <v>20</v>
      </c>
      <c r="E54" s="35">
        <v>20</v>
      </c>
      <c r="F54" s="35"/>
      <c r="G54" s="35"/>
      <c r="H54" s="36">
        <v>0</v>
      </c>
      <c r="I54" s="35"/>
      <c r="J54" s="35"/>
      <c r="K54" s="35"/>
      <c r="L54" s="35"/>
      <c r="M54" s="35"/>
      <c r="N54" s="35"/>
      <c r="O54" s="35"/>
      <c r="P54" s="35"/>
      <c r="Q54" s="35"/>
    </row>
    <row r="55" ht="26.45" customHeight="1" x14ac:dyDescent="0.15" spans="1:17">
      <c r="A55" s="32" t="s">
        <v>158</v>
      </c>
      <c r="B55" s="7" t="s">
        <v>159</v>
      </c>
      <c r="C55" s="33">
        <f>D55+L55</f>
        <v>14</v>
      </c>
      <c r="D55" s="35">
        <f>SUM(E55:K55)</f>
        <v>14</v>
      </c>
      <c r="E55" s="35">
        <v>14</v>
      </c>
      <c r="F55" s="35"/>
      <c r="G55" s="35"/>
      <c r="H55" s="36">
        <v>0</v>
      </c>
      <c r="I55" s="35"/>
      <c r="J55" s="35"/>
      <c r="K55" s="35"/>
      <c r="L55" s="35"/>
      <c r="M55" s="35"/>
      <c r="N55" s="35"/>
      <c r="O55" s="35"/>
      <c r="P55" s="35"/>
      <c r="Q55" s="35"/>
    </row>
    <row r="56" ht="26.45" customHeight="1" x14ac:dyDescent="0.15" spans="1:17">
      <c r="A56" s="32" t="s">
        <v>160</v>
      </c>
      <c r="B56" s="7" t="s">
        <v>161</v>
      </c>
      <c r="C56" s="33">
        <f>D56+L56</f>
        <v>40</v>
      </c>
      <c r="D56" s="35">
        <f>SUM(E56:K56)</f>
        <v>40</v>
      </c>
      <c r="E56" s="35">
        <v>40</v>
      </c>
      <c r="F56" s="35"/>
      <c r="G56" s="35"/>
      <c r="H56" s="36">
        <v>0</v>
      </c>
      <c r="I56" s="35"/>
      <c r="J56" s="35"/>
      <c r="K56" s="35"/>
      <c r="L56" s="35"/>
      <c r="M56" s="35"/>
      <c r="N56" s="35"/>
      <c r="O56" s="35"/>
      <c r="P56" s="35"/>
      <c r="Q56" s="35"/>
    </row>
    <row r="57" ht="26.45" customHeight="1" x14ac:dyDescent="0.15" spans="1:17">
      <c r="A57" s="32" t="s">
        <v>162</v>
      </c>
      <c r="B57" s="7" t="s">
        <v>163</v>
      </c>
      <c r="C57" s="33">
        <f>D57+L57</f>
        <v>51.8</v>
      </c>
      <c r="D57" s="35">
        <f>SUM(E57:K57)</f>
        <v>51.8</v>
      </c>
      <c r="E57" s="35">
        <v>51.8</v>
      </c>
      <c r="F57" s="35"/>
      <c r="G57" s="35"/>
      <c r="H57" s="36">
        <v>0</v>
      </c>
      <c r="I57" s="35"/>
      <c r="J57" s="35"/>
      <c r="K57" s="35"/>
      <c r="L57" s="35"/>
      <c r="M57" s="35"/>
      <c r="N57" s="35"/>
      <c r="O57" s="35"/>
      <c r="P57" s="35"/>
      <c r="Q57" s="35"/>
    </row>
    <row r="58" ht="26.45" customHeight="1" x14ac:dyDescent="0.15" spans="1:17">
      <c r="A58" s="32" t="s">
        <v>164</v>
      </c>
      <c r="B58" s="7" t="s">
        <v>165</v>
      </c>
      <c r="C58" s="33">
        <f>D58+L58</f>
        <v>52.56</v>
      </c>
      <c r="D58" s="35">
        <f>SUM(E58:K58)</f>
        <v>52.56</v>
      </c>
      <c r="E58" s="35">
        <v>52.56</v>
      </c>
      <c r="F58" s="35"/>
      <c r="G58" s="35"/>
      <c r="H58" s="36">
        <v>0</v>
      </c>
      <c r="I58" s="35"/>
      <c r="J58" s="35"/>
      <c r="K58" s="35"/>
      <c r="L58" s="35"/>
      <c r="M58" s="35"/>
      <c r="N58" s="35"/>
      <c r="O58" s="35"/>
      <c r="P58" s="35"/>
      <c r="Q58" s="35"/>
    </row>
    <row r="59" ht="26.45" customHeight="1" x14ac:dyDescent="0.15" spans="1:17">
      <c r="A59" s="32" t="s">
        <v>166</v>
      </c>
      <c r="B59" s="7" t="s">
        <v>167</v>
      </c>
      <c r="C59" s="33">
        <f>D59+L59</f>
        <v>12.5</v>
      </c>
      <c r="D59" s="35">
        <f>SUM(E59:K59)</f>
        <v>12.5</v>
      </c>
      <c r="E59" s="35">
        <v>12.5</v>
      </c>
      <c r="F59" s="35"/>
      <c r="G59" s="35"/>
      <c r="H59" s="36">
        <v>0</v>
      </c>
      <c r="I59" s="35"/>
      <c r="J59" s="35"/>
      <c r="K59" s="35"/>
      <c r="L59" s="35"/>
      <c r="M59" s="35"/>
      <c r="N59" s="35"/>
      <c r="O59" s="35"/>
      <c r="P59" s="35"/>
      <c r="Q59" s="35"/>
    </row>
    <row r="60" ht="26.45" customHeight="1" x14ac:dyDescent="0.15" spans="1:17">
      <c r="A60" s="32" t="s">
        <v>168</v>
      </c>
      <c r="B60" s="7" t="s">
        <v>169</v>
      </c>
      <c r="C60" s="33">
        <f>D60+L60</f>
        <v>220.4</v>
      </c>
      <c r="D60" s="35">
        <f>SUM(E60:K60)</f>
        <v>220.4</v>
      </c>
      <c r="E60" s="35">
        <v>220.4</v>
      </c>
      <c r="F60" s="35"/>
      <c r="G60" s="35"/>
      <c r="H60" s="36">
        <v>0</v>
      </c>
      <c r="I60" s="35"/>
      <c r="J60" s="35"/>
      <c r="K60" s="35"/>
      <c r="L60" s="35"/>
      <c r="M60" s="35"/>
      <c r="N60" s="35"/>
      <c r="O60" s="35"/>
      <c r="P60" s="35"/>
      <c r="Q60" s="35"/>
    </row>
    <row r="61" ht="26.45" customHeight="1" x14ac:dyDescent="0.15" spans="1:17">
      <c r="A61" s="32" t="s">
        <v>170</v>
      </c>
      <c r="B61" s="7" t="s">
        <v>171</v>
      </c>
      <c r="C61" s="33">
        <f>D61+L61</f>
        <v>1.5999</v>
      </c>
      <c r="D61" s="35">
        <f>SUM(E61:K61)</f>
        <v>1.5999</v>
      </c>
      <c r="E61" s="35">
        <v>1.5999</v>
      </c>
      <c r="F61" s="35"/>
      <c r="G61" s="35"/>
      <c r="H61" s="36">
        <v>0</v>
      </c>
      <c r="I61" s="35"/>
      <c r="J61" s="35"/>
      <c r="K61" s="35"/>
      <c r="L61" s="35"/>
      <c r="M61" s="35"/>
      <c r="N61" s="35"/>
      <c r="O61" s="35"/>
      <c r="P61" s="35"/>
      <c r="Q61" s="35"/>
    </row>
    <row r="62" ht="26.45" customHeight="1" x14ac:dyDescent="0.15" spans="1:17">
      <c r="A62" s="32" t="s">
        <v>172</v>
      </c>
      <c r="B62" s="7" t="s">
        <v>173</v>
      </c>
      <c r="C62" s="33">
        <f>D62+L62</f>
        <v>107.08</v>
      </c>
      <c r="D62" s="35">
        <f>SUM(E62:K62)</f>
        <v>107.08</v>
      </c>
      <c r="E62" s="35">
        <v>107.08</v>
      </c>
      <c r="F62" s="35"/>
      <c r="G62" s="35"/>
      <c r="H62" s="36">
        <v>0</v>
      </c>
      <c r="I62" s="35"/>
      <c r="J62" s="35"/>
      <c r="K62" s="35"/>
      <c r="L62" s="35"/>
      <c r="M62" s="35"/>
      <c r="N62" s="35"/>
      <c r="O62" s="35"/>
      <c r="P62" s="35"/>
      <c r="Q62" s="35"/>
    </row>
    <row r="63" ht="26.45" customHeight="1" x14ac:dyDescent="0.15" spans="1:17">
      <c r="A63" s="32" t="s">
        <v>174</v>
      </c>
      <c r="B63" s="7" t="s">
        <v>175</v>
      </c>
      <c r="C63" s="33">
        <f>D63+L63</f>
        <v>134.824</v>
      </c>
      <c r="D63" s="35">
        <f>SUM(E63:K63)</f>
        <v>134.824</v>
      </c>
      <c r="E63" s="35">
        <v>134.824</v>
      </c>
      <c r="F63" s="35"/>
      <c r="G63" s="35"/>
      <c r="H63" s="36">
        <v>0</v>
      </c>
      <c r="I63" s="35"/>
      <c r="J63" s="35"/>
      <c r="K63" s="35"/>
      <c r="L63" s="35"/>
      <c r="M63" s="35"/>
      <c r="N63" s="35"/>
      <c r="O63" s="35"/>
      <c r="P63" s="35"/>
      <c r="Q63" s="35"/>
    </row>
    <row r="64" ht="26.45" customHeight="1" x14ac:dyDescent="0.15" spans="1:17">
      <c r="A64" s="32" t="s">
        <v>176</v>
      </c>
      <c r="B64" s="7" t="s">
        <v>177</v>
      </c>
      <c r="C64" s="33">
        <f>D64+L64</f>
        <v>5</v>
      </c>
      <c r="D64" s="35">
        <f>SUM(E64:K64)</f>
        <v>5</v>
      </c>
      <c r="E64" s="35">
        <v>5</v>
      </c>
      <c r="F64" s="35"/>
      <c r="G64" s="35"/>
      <c r="H64" s="36">
        <v>0</v>
      </c>
      <c r="I64" s="35"/>
      <c r="J64" s="35"/>
      <c r="K64" s="35"/>
      <c r="L64" s="35"/>
      <c r="M64" s="35"/>
      <c r="N64" s="35"/>
      <c r="O64" s="35"/>
      <c r="P64" s="35"/>
      <c r="Q64" s="35"/>
    </row>
    <row r="65" ht="26.45" customHeight="1" x14ac:dyDescent="0.15" spans="1:17">
      <c r="A65" s="32" t="s">
        <v>178</v>
      </c>
      <c r="B65" s="7" t="s">
        <v>179</v>
      </c>
      <c r="C65" s="33">
        <f>D65+L65</f>
        <v>53</v>
      </c>
      <c r="D65" s="35">
        <f>SUM(E65:K65)</f>
        <v>53</v>
      </c>
      <c r="E65" s="35">
        <v>53</v>
      </c>
      <c r="F65" s="35"/>
      <c r="G65" s="35"/>
      <c r="H65" s="36">
        <v>0</v>
      </c>
      <c r="I65" s="35"/>
      <c r="J65" s="35"/>
      <c r="K65" s="35"/>
      <c r="L65" s="35"/>
      <c r="M65" s="35"/>
      <c r="N65" s="35"/>
      <c r="O65" s="35"/>
      <c r="P65" s="35"/>
      <c r="Q65" s="35"/>
    </row>
    <row r="66" ht="26.45" customHeight="1" x14ac:dyDescent="0.15" spans="1:17">
      <c r="A66" s="32" t="s">
        <v>180</v>
      </c>
      <c r="B66" s="7" t="s">
        <v>181</v>
      </c>
      <c r="C66" s="33">
        <f>D66+L66</f>
        <v>70</v>
      </c>
      <c r="D66" s="35">
        <f>SUM(E66:K66)</f>
        <v>70</v>
      </c>
      <c r="E66" s="35">
        <v>70</v>
      </c>
      <c r="F66" s="35"/>
      <c r="G66" s="35"/>
      <c r="H66" s="36">
        <v>0</v>
      </c>
      <c r="I66" s="35"/>
      <c r="J66" s="35"/>
      <c r="K66" s="35"/>
      <c r="L66" s="35"/>
      <c r="M66" s="35"/>
      <c r="N66" s="35"/>
      <c r="O66" s="35"/>
      <c r="P66" s="35"/>
      <c r="Q66" s="35"/>
    </row>
    <row r="67" ht="26.45" customHeight="1" x14ac:dyDescent="0.15" spans="1:17">
      <c r="A67" s="32" t="s">
        <v>182</v>
      </c>
      <c r="B67" s="7" t="s">
        <v>183</v>
      </c>
      <c r="C67" s="33">
        <f>D67+L67</f>
        <v>28</v>
      </c>
      <c r="D67" s="35">
        <f>SUM(E67:K67)</f>
        <v>28</v>
      </c>
      <c r="E67" s="35">
        <v>28</v>
      </c>
      <c r="F67" s="35"/>
      <c r="G67" s="35"/>
      <c r="H67" s="36">
        <v>0</v>
      </c>
      <c r="I67" s="35"/>
      <c r="J67" s="35"/>
      <c r="K67" s="35"/>
      <c r="L67" s="35"/>
      <c r="M67" s="35"/>
      <c r="N67" s="35"/>
      <c r="O67" s="35"/>
      <c r="P67" s="35"/>
      <c r="Q67" s="35"/>
    </row>
    <row r="68" ht="26.45" customHeight="1" x14ac:dyDescent="0.15" spans="1:17">
      <c r="A68" s="32" t="s">
        <v>184</v>
      </c>
      <c r="B68" s="7" t="s">
        <v>185</v>
      </c>
      <c r="C68" s="33">
        <f>D68+L68</f>
        <v>28</v>
      </c>
      <c r="D68" s="35">
        <f>SUM(E68:K68)</f>
        <v>28</v>
      </c>
      <c r="E68" s="35">
        <v>28</v>
      </c>
      <c r="F68" s="35"/>
      <c r="G68" s="35"/>
      <c r="H68" s="36">
        <v>0</v>
      </c>
      <c r="I68" s="35"/>
      <c r="J68" s="35"/>
      <c r="K68" s="35"/>
      <c r="L68" s="35"/>
      <c r="M68" s="35"/>
      <c r="N68" s="35"/>
      <c r="O68" s="35"/>
      <c r="P68" s="35"/>
      <c r="Q68" s="35"/>
    </row>
    <row r="69" ht="26.45" customHeight="1" x14ac:dyDescent="0.15" spans="1:17">
      <c r="A69" s="32" t="s">
        <v>186</v>
      </c>
      <c r="B69" s="7" t="s">
        <v>187</v>
      </c>
      <c r="C69" s="33">
        <f>D69+L69</f>
        <v>244.0924</v>
      </c>
      <c r="D69" s="35">
        <f>SUM(E69:K69)</f>
        <v>244.0924</v>
      </c>
      <c r="E69" s="35">
        <v>244.0924</v>
      </c>
      <c r="F69" s="35"/>
      <c r="G69" s="35"/>
      <c r="H69" s="36">
        <v>0</v>
      </c>
      <c r="I69" s="35"/>
      <c r="J69" s="35"/>
      <c r="K69" s="35"/>
      <c r="L69" s="35"/>
      <c r="M69" s="35"/>
      <c r="N69" s="35"/>
      <c r="O69" s="35"/>
      <c r="P69" s="35"/>
      <c r="Q69" s="35"/>
    </row>
    <row r="70" ht="26.45" customHeight="1" x14ac:dyDescent="0.15" spans="1:17">
      <c r="A70" s="32" t="s">
        <v>188</v>
      </c>
      <c r="B70" s="7" t="s">
        <v>189</v>
      </c>
      <c r="C70" s="33">
        <f>D70+L70</f>
        <v>327.9111</v>
      </c>
      <c r="D70" s="35">
        <f>SUM(E70:K70)</f>
        <v>327.9111</v>
      </c>
      <c r="E70" s="35">
        <v>327.9111</v>
      </c>
      <c r="F70" s="35"/>
      <c r="G70" s="35"/>
      <c r="H70" s="36">
        <v>0</v>
      </c>
      <c r="I70" s="35"/>
      <c r="J70" s="35"/>
      <c r="K70" s="35"/>
      <c r="L70" s="35"/>
      <c r="M70" s="35"/>
      <c r="N70" s="35"/>
      <c r="O70" s="35"/>
      <c r="P70" s="35"/>
      <c r="Q70" s="35"/>
    </row>
    <row r="71" ht="26.45" customHeight="1" x14ac:dyDescent="0.15" spans="1:17">
      <c r="A71" s="32" t="s">
        <v>190</v>
      </c>
      <c r="B71" s="7" t="s">
        <v>191</v>
      </c>
      <c r="C71" s="33">
        <f>D71+L71</f>
        <v>848.585773</v>
      </c>
      <c r="D71" s="35">
        <f>SUM(E71:K71)</f>
        <v>848.585773</v>
      </c>
      <c r="E71" s="35">
        <v>848.585773</v>
      </c>
      <c r="F71" s="35"/>
      <c r="G71" s="35"/>
      <c r="H71" s="36">
        <v>0</v>
      </c>
      <c r="I71" s="35"/>
      <c r="J71" s="35"/>
      <c r="K71" s="35"/>
      <c r="L71" s="35"/>
      <c r="M71" s="35"/>
      <c r="N71" s="35"/>
      <c r="O71" s="35"/>
      <c r="P71" s="35"/>
      <c r="Q71" s="35"/>
    </row>
    <row r="72" ht="26.45" customHeight="1" x14ac:dyDescent="0.15" spans="1:17">
      <c r="A72" s="32" t="s">
        <v>192</v>
      </c>
      <c r="B72" s="7" t="s">
        <v>193</v>
      </c>
      <c r="C72" s="33">
        <f>D72+L72</f>
        <v>18.8502</v>
      </c>
      <c r="D72" s="35">
        <f>SUM(E72:K72)</f>
        <v>18.8502</v>
      </c>
      <c r="E72" s="35">
        <v>18.8502</v>
      </c>
      <c r="F72" s="35"/>
      <c r="G72" s="35"/>
      <c r="H72" s="36">
        <v>0</v>
      </c>
      <c r="I72" s="35"/>
      <c r="J72" s="35"/>
      <c r="K72" s="35"/>
      <c r="L72" s="35"/>
      <c r="M72" s="35"/>
      <c r="N72" s="35"/>
      <c r="O72" s="35"/>
      <c r="P72" s="35"/>
      <c r="Q72" s="35"/>
    </row>
    <row r="73" ht="26.45" customHeight="1" x14ac:dyDescent="0.15" spans="1:17">
      <c r="A73" s="32" t="s">
        <v>194</v>
      </c>
      <c r="B73" s="7" t="s">
        <v>195</v>
      </c>
      <c r="C73" s="33">
        <f>D73+L73</f>
        <v>70.0738</v>
      </c>
      <c r="D73" s="35">
        <f>SUM(E73:K73)</f>
        <v>70.0738</v>
      </c>
      <c r="E73" s="35">
        <v>70.0738</v>
      </c>
      <c r="F73" s="35"/>
      <c r="G73" s="35"/>
      <c r="H73" s="36">
        <v>0</v>
      </c>
      <c r="I73" s="35"/>
      <c r="J73" s="35"/>
      <c r="K73" s="35"/>
      <c r="L73" s="35"/>
      <c r="M73" s="35"/>
      <c r="N73" s="35"/>
      <c r="O73" s="35"/>
      <c r="P73" s="35"/>
      <c r="Q73" s="35"/>
    </row>
    <row r="74" ht="26.45" customHeight="1" x14ac:dyDescent="0.15" spans="1:17">
      <c r="A74" s="32" t="s">
        <v>196</v>
      </c>
      <c r="B74" s="7" t="s">
        <v>197</v>
      </c>
      <c r="C74" s="33">
        <f>D74+L74</f>
        <v>641.789111</v>
      </c>
      <c r="D74" s="35">
        <f>SUM(E74:K74)</f>
        <v>641.789111</v>
      </c>
      <c r="E74" s="35">
        <v>641.789111</v>
      </c>
      <c r="F74" s="35"/>
      <c r="G74" s="35"/>
      <c r="H74" s="36">
        <v>0</v>
      </c>
      <c r="I74" s="35"/>
      <c r="J74" s="35"/>
      <c r="K74" s="35"/>
      <c r="L74" s="35"/>
      <c r="M74" s="35"/>
      <c r="N74" s="35"/>
      <c r="O74" s="35"/>
      <c r="P74" s="35"/>
      <c r="Q74" s="35"/>
    </row>
    <row r="75" ht="26.45" customHeight="1" x14ac:dyDescent="0.15" spans="1:17">
      <c r="A75" s="32" t="s">
        <v>198</v>
      </c>
      <c r="B75" s="7" t="s">
        <v>199</v>
      </c>
      <c r="C75" s="33">
        <f>D75+L75</f>
        <v>23</v>
      </c>
      <c r="D75" s="35">
        <f>SUM(E75:K75)</f>
        <v>23</v>
      </c>
      <c r="E75" s="35">
        <v>23</v>
      </c>
      <c r="F75" s="35"/>
      <c r="G75" s="35"/>
      <c r="H75" s="36">
        <v>0</v>
      </c>
      <c r="I75" s="35"/>
      <c r="J75" s="35"/>
      <c r="K75" s="35"/>
      <c r="L75" s="35"/>
      <c r="M75" s="35"/>
      <c r="N75" s="35"/>
      <c r="O75" s="35"/>
      <c r="P75" s="35"/>
      <c r="Q75" s="35"/>
    </row>
    <row r="76" ht="26.45" customHeight="1" x14ac:dyDescent="0.15" spans="1:17">
      <c r="A76" s="32" t="s">
        <v>200</v>
      </c>
      <c r="B76" s="7" t="s">
        <v>201</v>
      </c>
      <c r="C76" s="33">
        <f>D76+L76</f>
        <v>53</v>
      </c>
      <c r="D76" s="35">
        <f>SUM(E76:K76)</f>
        <v>53</v>
      </c>
      <c r="E76" s="35">
        <v>53</v>
      </c>
      <c r="F76" s="35"/>
      <c r="G76" s="35"/>
      <c r="H76" s="36">
        <v>0</v>
      </c>
      <c r="I76" s="35"/>
      <c r="J76" s="35"/>
      <c r="K76" s="35"/>
      <c r="L76" s="35"/>
      <c r="M76" s="35"/>
      <c r="N76" s="35"/>
      <c r="O76" s="35"/>
      <c r="P76" s="35"/>
      <c r="Q76" s="35"/>
    </row>
    <row r="77" ht="26.45" customHeight="1" x14ac:dyDescent="0.15" spans="1:17">
      <c r="A77" s="32" t="s">
        <v>202</v>
      </c>
      <c r="B77" s="7" t="s">
        <v>203</v>
      </c>
      <c r="C77" s="33">
        <f>D77+L77</f>
        <v>34.3008</v>
      </c>
      <c r="D77" s="35">
        <f>SUM(E77:K77)</f>
        <v>34.3008</v>
      </c>
      <c r="E77" s="35">
        <v>34.3008</v>
      </c>
      <c r="F77" s="35"/>
      <c r="G77" s="35"/>
      <c r="H77" s="36">
        <v>0</v>
      </c>
      <c r="I77" s="35"/>
      <c r="J77" s="35"/>
      <c r="K77" s="35"/>
      <c r="L77" s="35"/>
      <c r="M77" s="35"/>
      <c r="N77" s="35"/>
      <c r="O77" s="35"/>
      <c r="P77" s="35"/>
      <c r="Q77" s="35"/>
    </row>
    <row r="78" ht="26.45" customHeight="1" x14ac:dyDescent="0.15" spans="1:17">
      <c r="A78" s="32" t="s">
        <v>204</v>
      </c>
      <c r="B78" s="7" t="s">
        <v>205</v>
      </c>
      <c r="C78" s="33">
        <f>D78+L78</f>
        <v>146.5</v>
      </c>
      <c r="D78" s="35">
        <f>SUM(E78:K78)</f>
        <v>146.5</v>
      </c>
      <c r="E78" s="35">
        <v>146.5</v>
      </c>
      <c r="F78" s="35"/>
      <c r="G78" s="35"/>
      <c r="H78" s="36">
        <v>0</v>
      </c>
      <c r="I78" s="35"/>
      <c r="J78" s="35"/>
      <c r="K78" s="35"/>
      <c r="L78" s="35"/>
      <c r="M78" s="35"/>
      <c r="N78" s="35"/>
      <c r="O78" s="35"/>
      <c r="P78" s="35"/>
      <c r="Q78" s="35"/>
    </row>
    <row r="79" ht="26.45" customHeight="1" x14ac:dyDescent="0.15" spans="1:17">
      <c r="A79" s="32" t="s">
        <v>206</v>
      </c>
      <c r="B79" s="7" t="s">
        <v>207</v>
      </c>
      <c r="C79" s="33">
        <f>D79+L79</f>
        <v>240.7</v>
      </c>
      <c r="D79" s="35">
        <f>SUM(E79:K79)</f>
        <v>240.7</v>
      </c>
      <c r="E79" s="35">
        <v>240.7</v>
      </c>
      <c r="F79" s="35"/>
      <c r="G79" s="35"/>
      <c r="H79" s="36">
        <v>0</v>
      </c>
      <c r="I79" s="35"/>
      <c r="J79" s="35"/>
      <c r="K79" s="35"/>
      <c r="L79" s="35"/>
      <c r="M79" s="35"/>
      <c r="N79" s="35"/>
      <c r="O79" s="35"/>
      <c r="P79" s="35"/>
      <c r="Q79" s="35"/>
    </row>
    <row r="80" ht="26.45" customHeight="1" x14ac:dyDescent="0.15" spans="1:17">
      <c r="A80" s="32" t="s">
        <v>208</v>
      </c>
      <c r="B80" s="7" t="s">
        <v>209</v>
      </c>
      <c r="C80" s="33">
        <f>D80+L80</f>
        <v>169.22</v>
      </c>
      <c r="D80" s="35">
        <f>SUM(E80:K80)</f>
        <v>169.22</v>
      </c>
      <c r="E80" s="35">
        <v>169.22</v>
      </c>
      <c r="F80" s="35"/>
      <c r="G80" s="35"/>
      <c r="H80" s="36">
        <v>0</v>
      </c>
      <c r="I80" s="35"/>
      <c r="J80" s="35"/>
      <c r="K80" s="35"/>
      <c r="L80" s="35"/>
      <c r="M80" s="35"/>
      <c r="N80" s="35"/>
      <c r="O80" s="35"/>
      <c r="P80" s="35"/>
      <c r="Q80" s="35"/>
    </row>
    <row r="81" ht="26.45" customHeight="1" x14ac:dyDescent="0.15" spans="1:17">
      <c r="A81" s="32" t="s">
        <v>210</v>
      </c>
      <c r="B81" s="7" t="s">
        <v>211</v>
      </c>
      <c r="C81" s="33">
        <f>D81+L81</f>
        <v>247.05</v>
      </c>
      <c r="D81" s="35">
        <f>SUM(E81:K81)</f>
        <v>247.05</v>
      </c>
      <c r="E81" s="35">
        <v>247.05</v>
      </c>
      <c r="F81" s="35"/>
      <c r="G81" s="35"/>
      <c r="H81" s="36">
        <v>0</v>
      </c>
      <c r="I81" s="35"/>
      <c r="J81" s="35"/>
      <c r="K81" s="35"/>
      <c r="L81" s="35"/>
      <c r="M81" s="35"/>
      <c r="N81" s="35"/>
      <c r="O81" s="35"/>
      <c r="P81" s="35"/>
      <c r="Q81" s="35"/>
    </row>
    <row r="82" ht="26.45" customHeight="1" x14ac:dyDescent="0.15" spans="1:17">
      <c r="A82" s="32" t="s">
        <v>212</v>
      </c>
      <c r="B82" s="7" t="s">
        <v>213</v>
      </c>
      <c r="C82" s="33">
        <f>D82+L82</f>
        <v>32.627466</v>
      </c>
      <c r="D82" s="35">
        <f>SUM(E82:K82)</f>
        <v>32.627466</v>
      </c>
      <c r="E82" s="35">
        <v>32.627466</v>
      </c>
      <c r="F82" s="35"/>
      <c r="G82" s="35"/>
      <c r="H82" s="36">
        <v>0</v>
      </c>
      <c r="I82" s="35"/>
      <c r="J82" s="35"/>
      <c r="K82" s="35"/>
      <c r="L82" s="35"/>
      <c r="M82" s="35"/>
      <c r="N82" s="35"/>
      <c r="O82" s="35"/>
      <c r="P82" s="35"/>
      <c r="Q82" s="35"/>
    </row>
    <row r="83" ht="26.45" customHeight="1" x14ac:dyDescent="0.15" spans="1:17">
      <c r="A83" s="32" t="s">
        <v>214</v>
      </c>
      <c r="B83" s="7" t="s">
        <v>215</v>
      </c>
      <c r="C83" s="33">
        <f>D83+L83</f>
        <v>1091.795024</v>
      </c>
      <c r="D83" s="35">
        <f>SUM(E83:K83)</f>
        <v>1091.795024</v>
      </c>
      <c r="E83" s="35">
        <v>1091.795024</v>
      </c>
      <c r="F83" s="35"/>
      <c r="G83" s="35"/>
      <c r="H83" s="36">
        <v>0</v>
      </c>
      <c r="I83" s="35"/>
      <c r="J83" s="35"/>
      <c r="K83" s="35"/>
      <c r="L83" s="35"/>
      <c r="M83" s="35"/>
      <c r="N83" s="35"/>
      <c r="O83" s="35"/>
      <c r="P83" s="35"/>
      <c r="Q83" s="35"/>
    </row>
    <row r="84" ht="26.45" customHeight="1" x14ac:dyDescent="0.15" spans="1:17">
      <c r="A84" s="32" t="s">
        <v>216</v>
      </c>
      <c r="B84" s="7" t="s">
        <v>217</v>
      </c>
      <c r="C84" s="33">
        <f>D84+L84</f>
        <v>5</v>
      </c>
      <c r="D84" s="35">
        <f>SUM(E84:K84)</f>
        <v>5</v>
      </c>
      <c r="E84" s="35">
        <v>5</v>
      </c>
      <c r="F84" s="35"/>
      <c r="G84" s="35"/>
      <c r="H84" s="36">
        <v>0</v>
      </c>
      <c r="I84" s="35"/>
      <c r="J84" s="35"/>
      <c r="K84" s="35"/>
      <c r="L84" s="35"/>
      <c r="M84" s="35"/>
      <c r="N84" s="35"/>
      <c r="O84" s="35"/>
      <c r="P84" s="35"/>
      <c r="Q84" s="35"/>
    </row>
    <row r="85" ht="26.45" customHeight="1" x14ac:dyDescent="0.15" spans="1:17">
      <c r="A85" s="32" t="s">
        <v>218</v>
      </c>
      <c r="B85" s="7" t="s">
        <v>219</v>
      </c>
      <c r="C85" s="33">
        <f>D85+L85</f>
        <v>490.5596</v>
      </c>
      <c r="D85" s="35">
        <f>SUM(E85:K85)</f>
        <v>490.5596</v>
      </c>
      <c r="E85" s="35">
        <v>490.5596</v>
      </c>
      <c r="F85" s="35"/>
      <c r="G85" s="35"/>
      <c r="H85" s="36">
        <v>0</v>
      </c>
      <c r="I85" s="35"/>
      <c r="J85" s="35"/>
      <c r="K85" s="35"/>
      <c r="L85" s="35"/>
      <c r="M85" s="35"/>
      <c r="N85" s="35"/>
      <c r="O85" s="35"/>
      <c r="P85" s="35"/>
      <c r="Q85" s="35"/>
    </row>
    <row r="86" ht="26.45" customHeight="1" x14ac:dyDescent="0.15" spans="1:17">
      <c r="A86" s="32" t="s">
        <v>220</v>
      </c>
      <c r="B86" s="7" t="s">
        <v>221</v>
      </c>
      <c r="C86" s="33">
        <f>D86+L86</f>
        <v>198.9026</v>
      </c>
      <c r="D86" s="35">
        <f>SUM(E86:K86)</f>
        <v>198.9026</v>
      </c>
      <c r="E86" s="35">
        <v>198.9026</v>
      </c>
      <c r="F86" s="35"/>
      <c r="G86" s="35"/>
      <c r="H86" s="36">
        <v>0</v>
      </c>
      <c r="I86" s="35"/>
      <c r="J86" s="35"/>
      <c r="K86" s="35"/>
      <c r="L86" s="35"/>
      <c r="M86" s="35"/>
      <c r="N86" s="35"/>
      <c r="O86" s="35"/>
      <c r="P86" s="35"/>
      <c r="Q86" s="35"/>
    </row>
    <row r="87" ht="26.45" customHeight="1" x14ac:dyDescent="0.15" spans="1:17">
      <c r="A87" s="32" t="s">
        <v>222</v>
      </c>
      <c r="B87" s="7" t="s">
        <v>223</v>
      </c>
      <c r="C87" s="33">
        <f>D87+L87</f>
        <v>52.605661</v>
      </c>
      <c r="D87" s="35">
        <f>SUM(E87:K87)</f>
        <v>52.605661</v>
      </c>
      <c r="E87" s="35">
        <v>52.605661</v>
      </c>
      <c r="F87" s="35"/>
      <c r="G87" s="35"/>
      <c r="H87" s="36">
        <v>0</v>
      </c>
      <c r="I87" s="35"/>
      <c r="J87" s="35"/>
      <c r="K87" s="35"/>
      <c r="L87" s="35"/>
      <c r="M87" s="35"/>
      <c r="N87" s="35"/>
      <c r="O87" s="35"/>
      <c r="P87" s="35"/>
      <c r="Q87" s="35"/>
    </row>
    <row r="88" ht="26.45" customHeight="1" x14ac:dyDescent="0.15" spans="1:17">
      <c r="A88" s="32" t="s">
        <v>224</v>
      </c>
      <c r="B88" s="7" t="s">
        <v>225</v>
      </c>
      <c r="C88" s="33">
        <f>D88+L88</f>
        <v>154.517885</v>
      </c>
      <c r="D88" s="35">
        <f>SUM(E88:K88)</f>
        <v>154.517885</v>
      </c>
      <c r="E88" s="35">
        <v>154.517885</v>
      </c>
      <c r="F88" s="35"/>
      <c r="G88" s="35"/>
      <c r="H88" s="36">
        <v>0</v>
      </c>
      <c r="I88" s="35"/>
      <c r="J88" s="35"/>
      <c r="K88" s="35"/>
      <c r="L88" s="35"/>
      <c r="M88" s="35"/>
      <c r="N88" s="35"/>
      <c r="O88" s="35"/>
      <c r="P88" s="35"/>
      <c r="Q88" s="35"/>
    </row>
    <row r="89" ht="26.45" customHeight="1" x14ac:dyDescent="0.15" spans="1:17">
      <c r="A89" s="32" t="s">
        <v>226</v>
      </c>
      <c r="B89" s="7" t="s">
        <v>227</v>
      </c>
      <c r="C89" s="33">
        <f>D89+L89</f>
        <v>130</v>
      </c>
      <c r="D89" s="35">
        <f>SUM(E89:K89)</f>
        <v>130</v>
      </c>
      <c r="E89" s="35">
        <v>130</v>
      </c>
      <c r="F89" s="35"/>
      <c r="G89" s="35"/>
      <c r="H89" s="36">
        <v>0</v>
      </c>
      <c r="I89" s="35"/>
      <c r="J89" s="35"/>
      <c r="K89" s="35"/>
      <c r="L89" s="35"/>
      <c r="M89" s="35"/>
      <c r="N89" s="35"/>
      <c r="O89" s="35"/>
      <c r="P89" s="35"/>
      <c r="Q89" s="35"/>
    </row>
    <row r="90" ht="26.45" customHeight="1" x14ac:dyDescent="0.15" spans="1:17">
      <c r="A90" s="32" t="s">
        <v>228</v>
      </c>
      <c r="B90" s="7" t="s">
        <v>229</v>
      </c>
      <c r="C90" s="33">
        <f>D90+L90</f>
        <v>115.6702</v>
      </c>
      <c r="D90" s="35">
        <f>SUM(E90:K90)</f>
        <v>115.6702</v>
      </c>
      <c r="E90" s="35">
        <v>115.6702</v>
      </c>
      <c r="F90" s="35"/>
      <c r="G90" s="35"/>
      <c r="H90" s="36">
        <v>0</v>
      </c>
      <c r="I90" s="35"/>
      <c r="J90" s="35"/>
      <c r="K90" s="35"/>
      <c r="L90" s="35"/>
      <c r="M90" s="35"/>
      <c r="N90" s="35"/>
      <c r="O90" s="35"/>
      <c r="P90" s="35"/>
      <c r="Q90" s="35"/>
    </row>
    <row r="91" ht="26.45" customHeight="1" x14ac:dyDescent="0.15" spans="1:17">
      <c r="A91" s="32" t="s">
        <v>230</v>
      </c>
      <c r="B91" s="7" t="s">
        <v>231</v>
      </c>
      <c r="C91" s="33">
        <f>D91+L91</f>
        <v>1166.41744</v>
      </c>
      <c r="D91" s="35">
        <f>SUM(E91:K91)</f>
        <v>1166.41744</v>
      </c>
      <c r="E91" s="35">
        <v>1166.41744</v>
      </c>
      <c r="F91" s="35"/>
      <c r="G91" s="35"/>
      <c r="H91" s="36">
        <v>0</v>
      </c>
      <c r="I91" s="35"/>
      <c r="J91" s="35"/>
      <c r="K91" s="35"/>
      <c r="L91" s="35"/>
      <c r="M91" s="35"/>
      <c r="N91" s="35"/>
      <c r="O91" s="35"/>
      <c r="P91" s="35"/>
      <c r="Q91" s="35"/>
    </row>
    <row r="92" ht="26.45" customHeight="1" x14ac:dyDescent="0.15" spans="1:17">
      <c r="A92" s="32" t="s">
        <v>232</v>
      </c>
      <c r="B92" s="7" t="s">
        <v>233</v>
      </c>
      <c r="C92" s="33">
        <f>D92+L92</f>
        <v>3</v>
      </c>
      <c r="D92" s="35">
        <f>SUM(E92:K92)</f>
        <v>3</v>
      </c>
      <c r="E92" s="35">
        <v>3</v>
      </c>
      <c r="F92" s="35"/>
      <c r="G92" s="35"/>
      <c r="H92" s="36">
        <v>0</v>
      </c>
      <c r="I92" s="35"/>
      <c r="J92" s="35"/>
      <c r="K92" s="35"/>
      <c r="L92" s="35"/>
      <c r="M92" s="35"/>
      <c r="N92" s="35"/>
      <c r="O92" s="35"/>
      <c r="P92" s="35"/>
      <c r="Q92" s="35"/>
    </row>
    <row r="93" ht="26.45" customHeight="1" x14ac:dyDescent="0.15" spans="1:17">
      <c r="A93" s="32" t="s">
        <v>234</v>
      </c>
      <c r="B93" s="7" t="s">
        <v>235</v>
      </c>
      <c r="C93" s="33">
        <f>D93+L93</f>
        <v>2.16</v>
      </c>
      <c r="D93" s="35">
        <f>SUM(E93:K93)</f>
        <v>2.16</v>
      </c>
      <c r="E93" s="35">
        <v>2.16</v>
      </c>
      <c r="F93" s="35"/>
      <c r="G93" s="35"/>
      <c r="H93" s="36">
        <v>0</v>
      </c>
      <c r="I93" s="35"/>
      <c r="J93" s="35"/>
      <c r="K93" s="35"/>
      <c r="L93" s="35"/>
      <c r="M93" s="35"/>
      <c r="N93" s="35"/>
      <c r="O93" s="35"/>
      <c r="P93" s="35"/>
      <c r="Q93" s="35"/>
    </row>
    <row r="94" ht="26.45" customHeight="1" x14ac:dyDescent="0.15" spans="1:17">
      <c r="A94" s="32" t="s">
        <v>236</v>
      </c>
      <c r="B94" s="7" t="s">
        <v>237</v>
      </c>
      <c r="C94" s="33">
        <f>D94+L94</f>
        <v>15</v>
      </c>
      <c r="D94" s="35">
        <f>SUM(E94:K94)</f>
        <v>15</v>
      </c>
      <c r="E94" s="35">
        <v>15</v>
      </c>
      <c r="F94" s="35"/>
      <c r="G94" s="35"/>
      <c r="H94" s="36">
        <v>0</v>
      </c>
      <c r="I94" s="35"/>
      <c r="J94" s="35"/>
      <c r="K94" s="35"/>
      <c r="L94" s="35"/>
      <c r="M94" s="35"/>
      <c r="N94" s="35"/>
      <c r="O94" s="35"/>
      <c r="P94" s="35"/>
      <c r="Q94" s="35"/>
    </row>
    <row r="95" ht="26.45" customHeight="1" x14ac:dyDescent="0.15" spans="1:17">
      <c r="A95" s="32" t="s">
        <v>238</v>
      </c>
      <c r="B95" s="7" t="s">
        <v>239</v>
      </c>
      <c r="C95" s="33">
        <f>D95+L95</f>
        <v>78.268247</v>
      </c>
      <c r="D95" s="35">
        <f>SUM(E95:K95)</f>
        <v>78.268247</v>
      </c>
      <c r="E95" s="35">
        <v>78.268247</v>
      </c>
      <c r="F95" s="35"/>
      <c r="G95" s="35"/>
      <c r="H95" s="36">
        <v>0</v>
      </c>
      <c r="I95" s="35"/>
      <c r="J95" s="35"/>
      <c r="K95" s="35"/>
      <c r="L95" s="35"/>
      <c r="M95" s="35"/>
      <c r="N95" s="35"/>
      <c r="O95" s="35"/>
      <c r="P95" s="35"/>
      <c r="Q95" s="35"/>
    </row>
    <row r="96" ht="26.45" customHeight="1" x14ac:dyDescent="0.15" spans="1:17">
      <c r="A96" s="32" t="s">
        <v>240</v>
      </c>
      <c r="B96" s="7" t="s">
        <v>241</v>
      </c>
      <c r="C96" s="33">
        <f>D96+L96</f>
        <v>8</v>
      </c>
      <c r="D96" s="35">
        <f>SUM(E96:K96)</f>
        <v>8</v>
      </c>
      <c r="E96" s="35">
        <v>8</v>
      </c>
      <c r="F96" s="35"/>
      <c r="G96" s="35"/>
      <c r="H96" s="36">
        <v>0</v>
      </c>
      <c r="I96" s="35"/>
      <c r="J96" s="35"/>
      <c r="K96" s="35"/>
      <c r="L96" s="35"/>
      <c r="M96" s="35"/>
      <c r="N96" s="35"/>
      <c r="O96" s="35"/>
      <c r="P96" s="35"/>
      <c r="Q96" s="35"/>
    </row>
    <row r="97" ht="26.45" customHeight="1" x14ac:dyDescent="0.15" spans="1:17">
      <c r="A97" s="32" t="s">
        <v>242</v>
      </c>
      <c r="B97" s="7" t="s">
        <v>77</v>
      </c>
      <c r="C97" s="33">
        <f>D97+L97</f>
        <v>25.6</v>
      </c>
      <c r="D97" s="35">
        <f>SUM(E97:K97)</f>
        <v>25.6</v>
      </c>
      <c r="E97" s="35">
        <v>25.6</v>
      </c>
      <c r="F97" s="35"/>
      <c r="G97" s="35"/>
      <c r="H97" s="36">
        <v>0</v>
      </c>
      <c r="I97" s="35"/>
      <c r="J97" s="35"/>
      <c r="K97" s="35"/>
      <c r="L97" s="35"/>
      <c r="M97" s="35"/>
      <c r="N97" s="35"/>
      <c r="O97" s="35"/>
      <c r="P97" s="35"/>
      <c r="Q97" s="35"/>
    </row>
    <row r="98" ht="26.45" customHeight="1" x14ac:dyDescent="0.15" spans="1:17">
      <c r="A98" s="32" t="s">
        <v>243</v>
      </c>
      <c r="B98" s="7" t="s">
        <v>244</v>
      </c>
      <c r="C98" s="33">
        <f>D98+L98</f>
        <v>11</v>
      </c>
      <c r="D98" s="35">
        <f>SUM(E98:K98)</f>
        <v>11</v>
      </c>
      <c r="E98" s="35">
        <v>11</v>
      </c>
      <c r="F98" s="35"/>
      <c r="G98" s="35"/>
      <c r="H98" s="36">
        <v>0</v>
      </c>
      <c r="I98" s="35"/>
      <c r="J98" s="35"/>
      <c r="K98" s="35"/>
      <c r="L98" s="35"/>
      <c r="M98" s="35"/>
      <c r="N98" s="35"/>
      <c r="O98" s="35"/>
      <c r="P98" s="35"/>
      <c r="Q98" s="35"/>
    </row>
    <row r="99" ht="26.45" customHeight="1" x14ac:dyDescent="0.15" spans="1:17">
      <c r="A99" s="32" t="s">
        <v>245</v>
      </c>
      <c r="B99" s="7" t="s">
        <v>246</v>
      </c>
      <c r="C99" s="33">
        <f>D99+L99</f>
        <v>65</v>
      </c>
      <c r="D99" s="35">
        <f>SUM(E99:K99)</f>
        <v>65</v>
      </c>
      <c r="E99" s="35">
        <v>65</v>
      </c>
      <c r="F99" s="35"/>
      <c r="G99" s="35"/>
      <c r="H99" s="36">
        <v>0</v>
      </c>
      <c r="I99" s="35"/>
      <c r="J99" s="35"/>
      <c r="K99" s="35"/>
      <c r="L99" s="35"/>
      <c r="M99" s="35"/>
      <c r="N99" s="35"/>
      <c r="O99" s="35"/>
      <c r="P99" s="35"/>
      <c r="Q99" s="35"/>
    </row>
    <row r="100" ht="26.45" customHeight="1" x14ac:dyDescent="0.15" spans="1:17">
      <c r="A100" s="32" t="s">
        <v>247</v>
      </c>
      <c r="B100" s="7" t="s">
        <v>248</v>
      </c>
      <c r="C100" s="33">
        <f>D100+L100</f>
        <v>293.73</v>
      </c>
      <c r="D100" s="35">
        <f>SUM(E100:K100)</f>
        <v>293.73</v>
      </c>
      <c r="E100" s="35">
        <v>293.73</v>
      </c>
      <c r="F100" s="35"/>
      <c r="G100" s="35"/>
      <c r="H100" s="36">
        <v>0</v>
      </c>
      <c r="I100" s="35"/>
      <c r="J100" s="35"/>
      <c r="K100" s="35"/>
      <c r="L100" s="35"/>
      <c r="M100" s="35"/>
      <c r="N100" s="35"/>
      <c r="O100" s="35"/>
      <c r="P100" s="35"/>
      <c r="Q100" s="35"/>
    </row>
    <row r="101" ht="26.45" customHeight="1" x14ac:dyDescent="0.15" spans="1:17">
      <c r="A101" s="32" t="s">
        <v>249</v>
      </c>
      <c r="B101" s="7" t="s">
        <v>250</v>
      </c>
      <c r="C101" s="33">
        <f>D101+L101</f>
        <v>2.3</v>
      </c>
      <c r="D101" s="35">
        <f>SUM(E101:K101)</f>
        <v>2.3</v>
      </c>
      <c r="E101" s="35">
        <v>2.3</v>
      </c>
      <c r="F101" s="35"/>
      <c r="G101" s="35"/>
      <c r="H101" s="36">
        <v>0</v>
      </c>
      <c r="I101" s="35"/>
      <c r="J101" s="35"/>
      <c r="K101" s="35"/>
      <c r="L101" s="35"/>
      <c r="M101" s="35"/>
      <c r="N101" s="35"/>
      <c r="O101" s="35"/>
      <c r="P101" s="35"/>
      <c r="Q101" s="35"/>
    </row>
    <row r="102" ht="26.45" customHeight="1" x14ac:dyDescent="0.15" spans="1:17">
      <c r="A102" s="32" t="s">
        <v>251</v>
      </c>
      <c r="B102" s="7" t="s">
        <v>252</v>
      </c>
      <c r="C102" s="33">
        <f>D102+L102</f>
        <v>25</v>
      </c>
      <c r="D102" s="35">
        <f>SUM(E102:K102)</f>
        <v>25</v>
      </c>
      <c r="E102" s="35">
        <v>25</v>
      </c>
      <c r="F102" s="35"/>
      <c r="G102" s="35"/>
      <c r="H102" s="36">
        <v>0</v>
      </c>
      <c r="I102" s="35"/>
      <c r="J102" s="35"/>
      <c r="K102" s="35"/>
      <c r="L102" s="35"/>
      <c r="M102" s="35"/>
      <c r="N102" s="35"/>
      <c r="O102" s="35"/>
      <c r="P102" s="35"/>
      <c r="Q102" s="35"/>
    </row>
    <row r="103" ht="26.45" customHeight="1" x14ac:dyDescent="0.15" spans="1:17">
      <c r="A103" s="32" t="s">
        <v>253</v>
      </c>
      <c r="B103" s="7" t="s">
        <v>254</v>
      </c>
      <c r="C103" s="33">
        <f>D103+L103</f>
        <v>94</v>
      </c>
      <c r="D103" s="35">
        <f>SUM(E103:K103)</f>
        <v>94</v>
      </c>
      <c r="E103" s="35">
        <v>94</v>
      </c>
      <c r="F103" s="35"/>
      <c r="G103" s="35"/>
      <c r="H103" s="36">
        <v>0</v>
      </c>
      <c r="I103" s="35"/>
      <c r="J103" s="35"/>
      <c r="K103" s="35"/>
      <c r="L103" s="35"/>
      <c r="M103" s="35"/>
      <c r="N103" s="35"/>
      <c r="O103" s="35"/>
      <c r="P103" s="35"/>
      <c r="Q103" s="35"/>
    </row>
    <row r="104" ht="26.45" customHeight="1" x14ac:dyDescent="0.15" spans="1:17">
      <c r="A104" s="32" t="s">
        <v>253</v>
      </c>
      <c r="B104" s="7" t="s">
        <v>255</v>
      </c>
      <c r="C104" s="33">
        <f>D104+L104</f>
        <v>72</v>
      </c>
      <c r="D104" s="35">
        <f>SUM(E104:K104)</f>
        <v>72</v>
      </c>
      <c r="E104" s="35">
        <v>72</v>
      </c>
      <c r="F104" s="35"/>
      <c r="G104" s="35"/>
      <c r="H104" s="36">
        <v>0</v>
      </c>
      <c r="I104" s="35"/>
      <c r="J104" s="35"/>
      <c r="K104" s="35"/>
      <c r="L104" s="35"/>
      <c r="M104" s="35"/>
      <c r="N104" s="35"/>
      <c r="O104" s="35"/>
      <c r="P104" s="35"/>
      <c r="Q104" s="35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honeticPr fontId="0" type="noConversion"/>
  <printOptions horizontalCentered="1"/>
  <pageMargins left="0.07776805148349973" right="0.07776805148349973" top="0.07776805148349973" bottom="0.07776805148349973" header="0.0" footer="0.0"/>
  <pageSetup paperSize="9" orientation="landscape"/>
  <extLst>
    <ext uri="{2D9387EB-5337-4D45-933B-B4D357D02E09}">
      <gutter val="0.0" pos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I103"/>
  <sheetViews>
    <sheetView showZeros="0" zoomScaleNormal="100" topLeftCell="A1" workbookViewId="0">
      <selection activeCell="H16" activeCellId="0" sqref="H16"/>
    </sheetView>
  </sheetViews>
  <sheetFormatPr defaultRowHeight="13.5" defaultColWidth="10.000152587890625" x14ac:dyDescent="0.15"/>
  <cols>
    <col min="1" max="1" width="10.0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.0" customWidth="1"/>
    <col min="9" max="9" width="15.25" customWidth="1"/>
  </cols>
  <sheetData>
    <row r="1" ht="22.8" customHeight="1" x14ac:dyDescent="0.15" spans="1:9">
      <c r="A1" s="2"/>
      <c r="B1" s="2"/>
      <c r="C1" s="2"/>
      <c r="D1" s="2"/>
      <c r="E1" s="2"/>
      <c r="F1" s="2"/>
      <c r="G1" s="2"/>
      <c r="H1" s="2"/>
      <c r="I1" s="2"/>
    </row>
    <row r="2" ht="35.35" customHeight="1" x14ac:dyDescent="0.15" spans="1:9">
      <c r="A2" s="177" t="s">
        <v>256</v>
      </c>
      <c r="B2" s="177"/>
      <c r="C2" s="177"/>
      <c r="D2" s="177"/>
      <c r="E2" s="177"/>
      <c r="F2" s="177"/>
      <c r="G2" s="177"/>
      <c r="H2" s="177"/>
      <c r="I2" s="177"/>
    </row>
    <row r="3" ht="26.45" customHeight="1" x14ac:dyDescent="0.15" spans="1:9">
      <c r="A3" s="184" t="s">
        <v>55</v>
      </c>
      <c r="B3" s="184"/>
      <c r="C3" s="184"/>
      <c r="D3" s="184"/>
      <c r="E3" s="184"/>
      <c r="F3" s="184"/>
      <c r="G3" s="184"/>
      <c r="H3" s="184"/>
      <c r="I3" s="184"/>
    </row>
    <row r="4" ht="16.35" customHeight="1" x14ac:dyDescent="0.15" spans="1:9">
      <c r="A4" s="185" t="s">
        <v>2</v>
      </c>
      <c r="B4" s="185"/>
      <c r="C4" s="185"/>
      <c r="D4" s="185"/>
      <c r="E4" s="185"/>
      <c r="F4" s="185"/>
      <c r="G4" s="185"/>
      <c r="H4" s="185"/>
      <c r="I4" s="185"/>
    </row>
    <row r="5" ht="22.8" customHeight="1" x14ac:dyDescent="0.15" spans="1:9">
      <c r="A5" s="186" t="s">
        <v>56</v>
      </c>
      <c r="B5" s="186"/>
      <c r="C5" s="186" t="s">
        <v>57</v>
      </c>
      <c r="D5" s="186" t="s">
        <v>257</v>
      </c>
      <c r="E5" s="186"/>
      <c r="F5" s="186"/>
      <c r="G5" s="186" t="s">
        <v>258</v>
      </c>
      <c r="H5" s="186"/>
      <c r="I5" s="186"/>
    </row>
    <row r="6" ht="25.3" customHeight="1" x14ac:dyDescent="0.15" spans="1:9">
      <c r="A6" s="6" t="s">
        <v>60</v>
      </c>
      <c r="B6" s="6" t="s">
        <v>61</v>
      </c>
      <c r="C6" s="186"/>
      <c r="D6" s="6" t="s">
        <v>62</v>
      </c>
      <c r="E6" s="6" t="s">
        <v>259</v>
      </c>
      <c r="F6" s="6" t="s">
        <v>260</v>
      </c>
      <c r="G6" s="6" t="s">
        <v>62</v>
      </c>
      <c r="H6" s="6" t="s">
        <v>261</v>
      </c>
      <c r="I6" s="6" t="s">
        <v>262</v>
      </c>
    </row>
    <row r="7" ht="22.8" customHeight="1" x14ac:dyDescent="0.15" spans="1:9">
      <c r="A7" s="186" t="s">
        <v>263</v>
      </c>
      <c r="B7" s="186"/>
      <c r="C7" s="16">
        <f>SUM(C9:C103)</f>
        <v>13597.433844999994</v>
      </c>
      <c r="D7" s="16">
        <f>SUM(D9:D103)</f>
        <v>4084.5899999999997</v>
      </c>
      <c r="E7" s="16">
        <f>SUM(E9:E103)</f>
        <v>3501.0899999999997</v>
      </c>
      <c r="F7" s="16">
        <f>SUM(F9:F103)</f>
        <v>583.5</v>
      </c>
      <c r="G7" s="16">
        <f>SUM(G9:G103)</f>
        <v>9512.843845</v>
      </c>
      <c r="H7" s="16">
        <f>SUM(H9:H103)</f>
        <v>144.914</v>
      </c>
      <c r="I7" s="16">
        <f>SUM(I9:I103)</f>
        <v>9367.929844999999</v>
      </c>
    </row>
    <row r="8" ht="26.05" customHeight="1" x14ac:dyDescent="0.15" spans="1:9">
      <c r="A8" s="187"/>
      <c r="B8" s="187"/>
      <c r="C8" s="16"/>
      <c r="D8" s="16"/>
      <c r="E8" s="16"/>
      <c r="F8" s="16"/>
      <c r="G8" s="16"/>
      <c r="H8" s="16"/>
      <c r="I8" s="16"/>
    </row>
    <row r="9" ht="23.25" customHeight="1" x14ac:dyDescent="0.15" spans="1:9">
      <c r="A9" s="32" t="s">
        <v>76</v>
      </c>
      <c r="B9" s="7" t="s">
        <v>77</v>
      </c>
      <c r="C9" s="13">
        <f>D9+G9</f>
        <v>45.25</v>
      </c>
      <c r="D9" s="13">
        <f>E9+F9</f>
        <v>0</v>
      </c>
      <c r="E9" s="13">
        <v>0</v>
      </c>
      <c r="F9" s="13">
        <v>0</v>
      </c>
      <c r="G9" s="13">
        <f>H9+I9</f>
        <v>45.25</v>
      </c>
      <c r="H9" s="13">
        <v>0</v>
      </c>
      <c r="I9" s="13">
        <v>45.25</v>
      </c>
    </row>
    <row r="10" ht="23.25" customHeight="1" x14ac:dyDescent="0.15" spans="1:9">
      <c r="A10" s="32" t="s">
        <v>78</v>
      </c>
      <c r="B10" s="7" t="s">
        <v>79</v>
      </c>
      <c r="C10" s="13">
        <f>D10+G10</f>
        <v>1</v>
      </c>
      <c r="D10" s="13">
        <f>E10+F10</f>
        <v>0</v>
      </c>
      <c r="E10" s="13">
        <v>0</v>
      </c>
      <c r="F10" s="13">
        <v>0</v>
      </c>
      <c r="G10" s="13">
        <f>H10+I10</f>
        <v>1</v>
      </c>
      <c r="H10" s="13">
        <v>0</v>
      </c>
      <c r="I10" s="13">
        <v>1</v>
      </c>
    </row>
    <row r="11" ht="23.25" customHeight="1" x14ac:dyDescent="0.15" spans="1:9">
      <c r="A11" s="32" t="s">
        <v>80</v>
      </c>
      <c r="B11" s="7" t="s">
        <v>77</v>
      </c>
      <c r="C11" s="13">
        <f>D11+G11</f>
        <v>8.4545</v>
      </c>
      <c r="D11" s="13">
        <f>E11+F11</f>
        <v>0</v>
      </c>
      <c r="E11" s="13">
        <v>0</v>
      </c>
      <c r="F11" s="13">
        <v>0</v>
      </c>
      <c r="G11" s="13">
        <f>H11+I11</f>
        <v>8.4545</v>
      </c>
      <c r="H11" s="13">
        <v>0</v>
      </c>
      <c r="I11" s="13">
        <v>8.4545</v>
      </c>
    </row>
    <row r="12" ht="23.25" customHeight="1" x14ac:dyDescent="0.15" spans="1:9">
      <c r="A12" s="32" t="s">
        <v>81</v>
      </c>
      <c r="B12" s="7" t="s">
        <v>82</v>
      </c>
      <c r="C12" s="13">
        <f>D12+G12</f>
        <v>2607.094</v>
      </c>
      <c r="D12" s="13">
        <f>E12+F12</f>
        <v>2462.18</v>
      </c>
      <c r="E12" s="13">
        <v>2278.68</v>
      </c>
      <c r="F12" s="13">
        <v>183.5</v>
      </c>
      <c r="G12" s="13">
        <f>H12+I12</f>
        <v>144.914</v>
      </c>
      <c r="H12" s="13">
        <v>144.914</v>
      </c>
      <c r="I12" s="13">
        <v>0</v>
      </c>
    </row>
    <row r="13" ht="23.25" customHeight="1" x14ac:dyDescent="0.15" spans="1:9">
      <c r="A13" s="32" t="s">
        <v>83</v>
      </c>
      <c r="B13" s="7" t="s">
        <v>77</v>
      </c>
      <c r="C13" s="13">
        <f>D13+G13</f>
        <v>898.142442</v>
      </c>
      <c r="D13" s="13">
        <f>E13+F13</f>
        <v>800</v>
      </c>
      <c r="E13" s="13">
        <v>400</v>
      </c>
      <c r="F13" s="13">
        <v>400</v>
      </c>
      <c r="G13" s="13">
        <f>H13+I13</f>
        <v>98.142442</v>
      </c>
      <c r="H13" s="13">
        <v>0</v>
      </c>
      <c r="I13" s="13">
        <v>98.142442</v>
      </c>
    </row>
    <row r="14" ht="23.25" customHeight="1" x14ac:dyDescent="0.15" spans="1:9">
      <c r="A14" s="32" t="s">
        <v>84</v>
      </c>
      <c r="B14" s="7" t="s">
        <v>85</v>
      </c>
      <c r="C14" s="13">
        <f>D14+G14</f>
        <v>26</v>
      </c>
      <c r="D14" s="13">
        <f>E14+F14</f>
        <v>0</v>
      </c>
      <c r="E14" s="13">
        <v>0</v>
      </c>
      <c r="F14" s="13">
        <v>0</v>
      </c>
      <c r="G14" s="13">
        <f>H14+I14</f>
        <v>26</v>
      </c>
      <c r="H14" s="13">
        <v>0</v>
      </c>
      <c r="I14" s="13">
        <v>26</v>
      </c>
    </row>
    <row r="15" ht="23.25" customHeight="1" x14ac:dyDescent="0.15" spans="1:9">
      <c r="A15" s="32" t="s">
        <v>86</v>
      </c>
      <c r="B15" s="7" t="s">
        <v>87</v>
      </c>
      <c r="C15" s="13">
        <f>D15+G15</f>
        <v>769.023346</v>
      </c>
      <c r="D15" s="13">
        <f>E15+F15</f>
        <v>0</v>
      </c>
      <c r="E15" s="13">
        <v>0</v>
      </c>
      <c r="F15" s="13">
        <v>0</v>
      </c>
      <c r="G15" s="13">
        <f>H15+I15</f>
        <v>769.023346</v>
      </c>
      <c r="H15" s="13">
        <v>0</v>
      </c>
      <c r="I15" s="13">
        <v>769.023346</v>
      </c>
    </row>
    <row r="16" ht="23.25" customHeight="1" x14ac:dyDescent="0.15" spans="1:9">
      <c r="A16" s="32" t="s">
        <v>88</v>
      </c>
      <c r="B16" s="7" t="s">
        <v>89</v>
      </c>
      <c r="C16" s="13">
        <f>D16+G16</f>
        <v>41.35085</v>
      </c>
      <c r="D16" s="13">
        <f>E16+F16</f>
        <v>0</v>
      </c>
      <c r="E16" s="13">
        <v>0</v>
      </c>
      <c r="F16" s="13">
        <v>0</v>
      </c>
      <c r="G16" s="13">
        <f>H16+I16</f>
        <v>41.35085</v>
      </c>
      <c r="H16" s="13">
        <v>0</v>
      </c>
      <c r="I16" s="13">
        <v>41.35085</v>
      </c>
    </row>
    <row r="17" ht="23.25" customHeight="1" x14ac:dyDescent="0.15" spans="1:9">
      <c r="A17" s="32" t="s">
        <v>90</v>
      </c>
      <c r="B17" s="7" t="s">
        <v>77</v>
      </c>
      <c r="C17" s="13">
        <f>D17+G17</f>
        <v>27</v>
      </c>
      <c r="D17" s="13">
        <f>E17+F17</f>
        <v>0</v>
      </c>
      <c r="E17" s="13">
        <v>0</v>
      </c>
      <c r="F17" s="13">
        <v>0</v>
      </c>
      <c r="G17" s="13">
        <f>H17+I17</f>
        <v>27</v>
      </c>
      <c r="H17" s="13">
        <v>0</v>
      </c>
      <c r="I17" s="13">
        <v>27</v>
      </c>
    </row>
    <row r="18" ht="23.25" customHeight="1" x14ac:dyDescent="0.15" spans="1:9">
      <c r="A18" s="32" t="s">
        <v>91</v>
      </c>
      <c r="B18" s="7" t="s">
        <v>92</v>
      </c>
      <c r="C18" s="13">
        <f>D18+G18</f>
        <v>10</v>
      </c>
      <c r="D18" s="13">
        <f>E18+F18</f>
        <v>0</v>
      </c>
      <c r="E18" s="13">
        <v>0</v>
      </c>
      <c r="F18" s="13">
        <v>0</v>
      </c>
      <c r="G18" s="13">
        <f>H18+I18</f>
        <v>10</v>
      </c>
      <c r="H18" s="13">
        <v>0</v>
      </c>
      <c r="I18" s="13">
        <v>10</v>
      </c>
    </row>
    <row r="19" ht="23.25" customHeight="1" x14ac:dyDescent="0.15" spans="1:9">
      <c r="A19" s="32" t="s">
        <v>93</v>
      </c>
      <c r="B19" s="7" t="s">
        <v>77</v>
      </c>
      <c r="C19" s="13">
        <f>D19+G19</f>
        <v>5</v>
      </c>
      <c r="D19" s="13">
        <f>E19+F19</f>
        <v>0</v>
      </c>
      <c r="E19" s="13">
        <v>0</v>
      </c>
      <c r="F19" s="13">
        <v>0</v>
      </c>
      <c r="G19" s="13">
        <f>H19+I19</f>
        <v>5</v>
      </c>
      <c r="H19" s="13">
        <v>0</v>
      </c>
      <c r="I19" s="13">
        <v>5</v>
      </c>
    </row>
    <row r="20" ht="23.25" customHeight="1" x14ac:dyDescent="0.15" spans="1:9">
      <c r="A20" s="32" t="s">
        <v>94</v>
      </c>
      <c r="B20" s="7" t="s">
        <v>95</v>
      </c>
      <c r="C20" s="13">
        <f>D20+G20</f>
        <v>1.2</v>
      </c>
      <c r="D20" s="13">
        <f>E20+F20</f>
        <v>0</v>
      </c>
      <c r="E20" s="13">
        <v>0</v>
      </c>
      <c r="F20" s="13">
        <v>0</v>
      </c>
      <c r="G20" s="13">
        <f>H20+I20</f>
        <v>1.2</v>
      </c>
      <c r="H20" s="13">
        <v>0</v>
      </c>
      <c r="I20" s="13">
        <v>1.2</v>
      </c>
    </row>
    <row r="21" ht="23.25" customHeight="1" x14ac:dyDescent="0.15" spans="1:9">
      <c r="A21" s="32" t="s">
        <v>96</v>
      </c>
      <c r="B21" s="7" t="s">
        <v>77</v>
      </c>
      <c r="C21" s="13">
        <f>D21+G21</f>
        <v>3</v>
      </c>
      <c r="D21" s="13">
        <f>E21+F21</f>
        <v>0</v>
      </c>
      <c r="E21" s="13">
        <v>0</v>
      </c>
      <c r="F21" s="13">
        <v>0</v>
      </c>
      <c r="G21" s="13">
        <f>H21+I21</f>
        <v>3</v>
      </c>
      <c r="H21" s="13">
        <v>0</v>
      </c>
      <c r="I21" s="13">
        <v>3</v>
      </c>
    </row>
    <row r="22" ht="23.25" customHeight="1" x14ac:dyDescent="0.15" spans="1:9">
      <c r="A22" s="32" t="s">
        <v>97</v>
      </c>
      <c r="B22" s="7" t="s">
        <v>98</v>
      </c>
      <c r="C22" s="13">
        <f>D22+G22</f>
        <v>1</v>
      </c>
      <c r="D22" s="13">
        <f>E22+F22</f>
        <v>0</v>
      </c>
      <c r="E22" s="13">
        <v>0</v>
      </c>
      <c r="F22" s="13">
        <v>0</v>
      </c>
      <c r="G22" s="13">
        <f>H22+I22</f>
        <v>1</v>
      </c>
      <c r="H22" s="13">
        <v>0</v>
      </c>
      <c r="I22" s="13">
        <v>1</v>
      </c>
    </row>
    <row r="23" ht="23.25" customHeight="1" x14ac:dyDescent="0.15" spans="1:9">
      <c r="A23" s="32" t="s">
        <v>99</v>
      </c>
      <c r="B23" s="7" t="s">
        <v>100</v>
      </c>
      <c r="C23" s="13">
        <f>D23+G23</f>
        <v>2</v>
      </c>
      <c r="D23" s="13">
        <f>E23+F23</f>
        <v>0</v>
      </c>
      <c r="E23" s="13">
        <v>0</v>
      </c>
      <c r="F23" s="13">
        <v>0</v>
      </c>
      <c r="G23" s="13">
        <f>H23+I23</f>
        <v>2</v>
      </c>
      <c r="H23" s="13">
        <v>0</v>
      </c>
      <c r="I23" s="13">
        <v>2</v>
      </c>
    </row>
    <row r="24" ht="23.25" customHeight="1" x14ac:dyDescent="0.15" spans="1:9">
      <c r="A24" s="32" t="s">
        <v>101</v>
      </c>
      <c r="B24" s="7" t="s">
        <v>77</v>
      </c>
      <c r="C24" s="13">
        <f>D24+G24</f>
        <v>73.75</v>
      </c>
      <c r="D24" s="13">
        <f>E24+F24</f>
        <v>1.64</v>
      </c>
      <c r="E24" s="13">
        <v>1.64</v>
      </c>
      <c r="F24" s="13">
        <v>0</v>
      </c>
      <c r="G24" s="13">
        <f>H24+I24</f>
        <v>72.11</v>
      </c>
      <c r="H24" s="13">
        <v>0</v>
      </c>
      <c r="I24" s="13">
        <v>72.11</v>
      </c>
    </row>
    <row r="25" ht="23.25" customHeight="1" x14ac:dyDescent="0.15" spans="1:9">
      <c r="A25" s="32" t="s">
        <v>102</v>
      </c>
      <c r="B25" s="7" t="s">
        <v>77</v>
      </c>
      <c r="C25" s="13">
        <f>D25+G25</f>
        <v>35.8125</v>
      </c>
      <c r="D25" s="13">
        <f>E25+F25</f>
        <v>0</v>
      </c>
      <c r="E25" s="13">
        <v>0</v>
      </c>
      <c r="F25" s="13">
        <v>0</v>
      </c>
      <c r="G25" s="13">
        <f>H25+I25</f>
        <v>35.8125</v>
      </c>
      <c r="H25" s="13">
        <v>0</v>
      </c>
      <c r="I25" s="13">
        <v>35.8125</v>
      </c>
    </row>
    <row r="26" ht="23.25" customHeight="1" x14ac:dyDescent="0.15" spans="1:9">
      <c r="A26" s="32" t="s">
        <v>103</v>
      </c>
      <c r="B26" s="7" t="s">
        <v>77</v>
      </c>
      <c r="C26" s="13">
        <f>D26+G26</f>
        <v>6</v>
      </c>
      <c r="D26" s="13">
        <f>E26+F26</f>
        <v>0</v>
      </c>
      <c r="E26" s="13">
        <v>0</v>
      </c>
      <c r="F26" s="13">
        <v>0</v>
      </c>
      <c r="G26" s="13">
        <f>H26+I26</f>
        <v>6</v>
      </c>
      <c r="H26" s="13">
        <v>0</v>
      </c>
      <c r="I26" s="13">
        <v>6</v>
      </c>
    </row>
    <row r="27" ht="23.25" customHeight="1" x14ac:dyDescent="0.15" spans="1:9">
      <c r="A27" s="32" t="s">
        <v>104</v>
      </c>
      <c r="B27" s="7" t="s">
        <v>105</v>
      </c>
      <c r="C27" s="13">
        <f>D27+G27</f>
        <v>28.8</v>
      </c>
      <c r="D27" s="13">
        <f>E27+F27</f>
        <v>0</v>
      </c>
      <c r="E27" s="13">
        <v>0</v>
      </c>
      <c r="F27" s="13">
        <v>0</v>
      </c>
      <c r="G27" s="13">
        <f>H27+I27</f>
        <v>28.8</v>
      </c>
      <c r="H27" s="13">
        <v>0</v>
      </c>
      <c r="I27" s="13">
        <v>28.8</v>
      </c>
    </row>
    <row r="28" ht="23.25" customHeight="1" x14ac:dyDescent="0.15" spans="1:9">
      <c r="A28" s="32" t="s">
        <v>106</v>
      </c>
      <c r="B28" s="7" t="s">
        <v>107</v>
      </c>
      <c r="C28" s="13">
        <f>D28+G28</f>
        <v>2.95</v>
      </c>
      <c r="D28" s="13">
        <f>E28+F28</f>
        <v>0</v>
      </c>
      <c r="E28" s="13">
        <v>0</v>
      </c>
      <c r="F28" s="13">
        <v>0</v>
      </c>
      <c r="G28" s="13">
        <f>H28+I28</f>
        <v>2.95</v>
      </c>
      <c r="H28" s="13">
        <v>0</v>
      </c>
      <c r="I28" s="13">
        <v>2.95</v>
      </c>
    </row>
    <row r="29" ht="23.25" customHeight="1" x14ac:dyDescent="0.15" spans="1:9">
      <c r="A29" s="32" t="s">
        <v>108</v>
      </c>
      <c r="B29" s="7" t="s">
        <v>109</v>
      </c>
      <c r="C29" s="13">
        <f>D29+G29</f>
        <v>101.4</v>
      </c>
      <c r="D29" s="13">
        <f>E29+F29</f>
        <v>0</v>
      </c>
      <c r="E29" s="13">
        <v>0</v>
      </c>
      <c r="F29" s="13">
        <v>0</v>
      </c>
      <c r="G29" s="13">
        <f>H29+I29</f>
        <v>101.4</v>
      </c>
      <c r="H29" s="13">
        <v>0</v>
      </c>
      <c r="I29" s="13">
        <v>101.4</v>
      </c>
    </row>
    <row r="30" ht="23.25" customHeight="1" x14ac:dyDescent="0.15" spans="1:9">
      <c r="A30" s="32" t="s">
        <v>110</v>
      </c>
      <c r="B30" s="7" t="s">
        <v>111</v>
      </c>
      <c r="C30" s="13">
        <f>D30+G30</f>
        <v>4.922</v>
      </c>
      <c r="D30" s="13">
        <f>E30+F30</f>
        <v>0</v>
      </c>
      <c r="E30" s="13">
        <v>0</v>
      </c>
      <c r="F30" s="13">
        <v>0</v>
      </c>
      <c r="G30" s="13">
        <f>H30+I30</f>
        <v>4.922</v>
      </c>
      <c r="H30" s="13">
        <v>0</v>
      </c>
      <c r="I30" s="13">
        <v>4.922</v>
      </c>
    </row>
    <row r="31" ht="23.25" customHeight="1" x14ac:dyDescent="0.15" spans="1:9">
      <c r="A31" s="32" t="s">
        <v>112</v>
      </c>
      <c r="B31" s="7" t="s">
        <v>113</v>
      </c>
      <c r="C31" s="13">
        <f>D31+G31</f>
        <v>10</v>
      </c>
      <c r="D31" s="13">
        <f>E31+F31</f>
        <v>0</v>
      </c>
      <c r="E31" s="13">
        <v>0</v>
      </c>
      <c r="F31" s="13">
        <v>0</v>
      </c>
      <c r="G31" s="13">
        <f>H31+I31</f>
        <v>10</v>
      </c>
      <c r="H31" s="13">
        <v>0</v>
      </c>
      <c r="I31" s="13">
        <v>10</v>
      </c>
    </row>
    <row r="32" ht="23.25" customHeight="1" x14ac:dyDescent="0.15" spans="1:9">
      <c r="A32" s="32" t="s">
        <v>114</v>
      </c>
      <c r="B32" s="7" t="s">
        <v>115</v>
      </c>
      <c r="C32" s="13">
        <f>D32+G32</f>
        <v>6</v>
      </c>
      <c r="D32" s="13">
        <f>E32+F32</f>
        <v>0</v>
      </c>
      <c r="E32" s="13">
        <v>0</v>
      </c>
      <c r="F32" s="13">
        <v>0</v>
      </c>
      <c r="G32" s="13">
        <f>H32+I32</f>
        <v>6</v>
      </c>
      <c r="H32" s="13">
        <v>0</v>
      </c>
      <c r="I32" s="13">
        <v>6</v>
      </c>
    </row>
    <row r="33" ht="23.25" customHeight="1" x14ac:dyDescent="0.15" spans="1:9">
      <c r="A33" s="32" t="s">
        <v>116</v>
      </c>
      <c r="B33" s="7" t="s">
        <v>117</v>
      </c>
      <c r="C33" s="13">
        <f>D33+G33</f>
        <v>50</v>
      </c>
      <c r="D33" s="13">
        <f>E33+F33</f>
        <v>0</v>
      </c>
      <c r="E33" s="13">
        <v>0</v>
      </c>
      <c r="F33" s="13">
        <v>0</v>
      </c>
      <c r="G33" s="13">
        <f>H33+I33</f>
        <v>50</v>
      </c>
      <c r="H33" s="13">
        <v>0</v>
      </c>
      <c r="I33" s="13">
        <v>50</v>
      </c>
    </row>
    <row r="34" ht="23.25" customHeight="1" x14ac:dyDescent="0.15" spans="1:9">
      <c r="A34" s="32" t="s">
        <v>118</v>
      </c>
      <c r="B34" s="7" t="s">
        <v>119</v>
      </c>
      <c r="C34" s="13">
        <f>D34+G34</f>
        <v>99</v>
      </c>
      <c r="D34" s="13">
        <f>E34+F34</f>
        <v>0</v>
      </c>
      <c r="E34" s="13">
        <v>0</v>
      </c>
      <c r="F34" s="13">
        <v>0</v>
      </c>
      <c r="G34" s="13">
        <f>H34+I34</f>
        <v>99</v>
      </c>
      <c r="H34" s="13">
        <v>0</v>
      </c>
      <c r="I34" s="13">
        <v>99</v>
      </c>
    </row>
    <row r="35" ht="23.25" customHeight="1" x14ac:dyDescent="0.15" spans="1:9">
      <c r="A35" s="32" t="s">
        <v>120</v>
      </c>
      <c r="B35" s="7" t="s">
        <v>121</v>
      </c>
      <c r="C35" s="13">
        <f>D35+G35</f>
        <v>17</v>
      </c>
      <c r="D35" s="13">
        <f>E35+F35</f>
        <v>0</v>
      </c>
      <c r="E35" s="13">
        <v>0</v>
      </c>
      <c r="F35" s="13">
        <v>0</v>
      </c>
      <c r="G35" s="13">
        <f>H35+I35</f>
        <v>17</v>
      </c>
      <c r="H35" s="13">
        <v>0</v>
      </c>
      <c r="I35" s="13">
        <v>17</v>
      </c>
    </row>
    <row r="36" ht="23.25" customHeight="1" x14ac:dyDescent="0.15" spans="1:9">
      <c r="A36" s="32" t="s">
        <v>122</v>
      </c>
      <c r="B36" s="7" t="s">
        <v>123</v>
      </c>
      <c r="C36" s="13">
        <f>D36+G36</f>
        <v>16.451</v>
      </c>
      <c r="D36" s="13">
        <f>E36+F36</f>
        <v>0</v>
      </c>
      <c r="E36" s="13">
        <v>0</v>
      </c>
      <c r="F36" s="13">
        <v>0</v>
      </c>
      <c r="G36" s="13">
        <f>H36+I36</f>
        <v>16.451</v>
      </c>
      <c r="H36" s="13">
        <v>0</v>
      </c>
      <c r="I36" s="13">
        <v>16.451</v>
      </c>
    </row>
    <row r="37" ht="23.25" customHeight="1" x14ac:dyDescent="0.15" spans="1:9">
      <c r="A37" s="32" t="s">
        <v>124</v>
      </c>
      <c r="B37" s="7" t="s">
        <v>125</v>
      </c>
      <c r="C37" s="13">
        <f>D37+G37</f>
        <v>49</v>
      </c>
      <c r="D37" s="13">
        <f>E37+F37</f>
        <v>0</v>
      </c>
      <c r="E37" s="13">
        <v>0</v>
      </c>
      <c r="F37" s="13">
        <v>0</v>
      </c>
      <c r="G37" s="13">
        <f>H37+I37</f>
        <v>49</v>
      </c>
      <c r="H37" s="13">
        <v>0</v>
      </c>
      <c r="I37" s="13">
        <v>49</v>
      </c>
    </row>
    <row r="38" ht="23.25" customHeight="1" x14ac:dyDescent="0.15" spans="1:9">
      <c r="A38" s="32" t="s">
        <v>126</v>
      </c>
      <c r="B38" s="7" t="s">
        <v>127</v>
      </c>
      <c r="C38" s="13">
        <f>D38+G38</f>
        <v>0.5</v>
      </c>
      <c r="D38" s="13">
        <f>E38+F38</f>
        <v>0</v>
      </c>
      <c r="E38" s="13">
        <v>0</v>
      </c>
      <c r="F38" s="13">
        <v>0</v>
      </c>
      <c r="G38" s="13">
        <f>H38+I38</f>
        <v>0.5</v>
      </c>
      <c r="H38" s="13">
        <v>0</v>
      </c>
      <c r="I38" s="13">
        <v>0.5</v>
      </c>
    </row>
    <row r="39" ht="23.25" customHeight="1" x14ac:dyDescent="0.15" spans="1:9">
      <c r="A39" s="32" t="s">
        <v>128</v>
      </c>
      <c r="B39" s="7" t="s">
        <v>129</v>
      </c>
      <c r="C39" s="13">
        <f>D39+G39</f>
        <v>9.2508</v>
      </c>
      <c r="D39" s="13">
        <f>E39+F39</f>
        <v>0</v>
      </c>
      <c r="E39" s="13">
        <v>0</v>
      </c>
      <c r="F39" s="13">
        <v>0</v>
      </c>
      <c r="G39" s="13">
        <f>H39+I39</f>
        <v>9.2508</v>
      </c>
      <c r="H39" s="13">
        <v>0</v>
      </c>
      <c r="I39" s="13">
        <v>9.2508</v>
      </c>
    </row>
    <row r="40" ht="23.25" customHeight="1" x14ac:dyDescent="0.15" spans="1:9">
      <c r="A40" s="32" t="s">
        <v>130</v>
      </c>
      <c r="B40" s="7" t="s">
        <v>131</v>
      </c>
      <c r="C40" s="13">
        <f>D40+G40</f>
        <v>9</v>
      </c>
      <c r="D40" s="13">
        <f>E40+F40</f>
        <v>0</v>
      </c>
      <c r="E40" s="13">
        <v>0</v>
      </c>
      <c r="F40" s="13">
        <v>0</v>
      </c>
      <c r="G40" s="13">
        <f>H40+I40</f>
        <v>9</v>
      </c>
      <c r="H40" s="13">
        <v>0</v>
      </c>
      <c r="I40" s="13">
        <v>9</v>
      </c>
    </row>
    <row r="41" ht="23.25" customHeight="1" x14ac:dyDescent="0.15" spans="1:9">
      <c r="A41" s="32" t="s">
        <v>132</v>
      </c>
      <c r="B41" s="7" t="s">
        <v>133</v>
      </c>
      <c r="C41" s="13">
        <f>D41+G41</f>
        <v>3.6</v>
      </c>
      <c r="D41" s="13">
        <f>E41+F41</f>
        <v>0</v>
      </c>
      <c r="E41" s="13">
        <v>0</v>
      </c>
      <c r="F41" s="13">
        <v>0</v>
      </c>
      <c r="G41" s="13">
        <f>H41+I41</f>
        <v>3.6</v>
      </c>
      <c r="H41" s="13">
        <v>0</v>
      </c>
      <c r="I41" s="13">
        <v>3.6</v>
      </c>
    </row>
    <row r="42" ht="23.25" customHeight="1" x14ac:dyDescent="0.15" spans="1:9">
      <c r="A42" s="32" t="s">
        <v>134</v>
      </c>
      <c r="B42" s="7" t="s">
        <v>135</v>
      </c>
      <c r="C42" s="13">
        <f>D42+G42</f>
        <v>254.64</v>
      </c>
      <c r="D42" s="13">
        <f>E42+F42</f>
        <v>254.64</v>
      </c>
      <c r="E42" s="13">
        <v>254.64</v>
      </c>
      <c r="F42" s="13">
        <v>0</v>
      </c>
      <c r="G42" s="13">
        <f>H42+I42</f>
        <v>0</v>
      </c>
      <c r="H42" s="13">
        <v>0</v>
      </c>
      <c r="I42" s="13">
        <v>0</v>
      </c>
    </row>
    <row r="43" ht="23.25" customHeight="1" x14ac:dyDescent="0.15" spans="1:9">
      <c r="A43" s="32" t="s">
        <v>136</v>
      </c>
      <c r="B43" s="7" t="s">
        <v>137</v>
      </c>
      <c r="C43" s="13">
        <f>D43+G43</f>
        <v>77.17</v>
      </c>
      <c r="D43" s="13">
        <f>E43+F43</f>
        <v>77.17</v>
      </c>
      <c r="E43" s="13">
        <v>77.17</v>
      </c>
      <c r="F43" s="13">
        <v>0</v>
      </c>
      <c r="G43" s="13">
        <f>H43+I43</f>
        <v>0</v>
      </c>
      <c r="H43" s="13">
        <v>0</v>
      </c>
      <c r="I43" s="13">
        <v>0</v>
      </c>
    </row>
    <row r="44" ht="23.25" customHeight="1" x14ac:dyDescent="0.15" spans="1:9">
      <c r="A44" s="32" t="s">
        <v>138</v>
      </c>
      <c r="B44" s="7" t="s">
        <v>139</v>
      </c>
      <c r="C44" s="13">
        <f>D44+G44</f>
        <v>120.5749</v>
      </c>
      <c r="D44" s="13">
        <f>E44+F44</f>
        <v>0</v>
      </c>
      <c r="E44" s="13">
        <v>0</v>
      </c>
      <c r="F44" s="13">
        <v>0</v>
      </c>
      <c r="G44" s="13">
        <f>H44+I44</f>
        <v>120.5749</v>
      </c>
      <c r="H44" s="13">
        <v>0</v>
      </c>
      <c r="I44" s="13">
        <v>120.5749</v>
      </c>
    </row>
    <row r="45" ht="23.25" customHeight="1" x14ac:dyDescent="0.15" spans="1:9">
      <c r="A45" s="32" t="s">
        <v>140</v>
      </c>
      <c r="B45" s="7" t="s">
        <v>141</v>
      </c>
      <c r="C45" s="13">
        <f>D45+G45</f>
        <v>15</v>
      </c>
      <c r="D45" s="13">
        <f>E45+F45</f>
        <v>0</v>
      </c>
      <c r="E45" s="13">
        <v>0</v>
      </c>
      <c r="F45" s="13">
        <v>0</v>
      </c>
      <c r="G45" s="13">
        <f>H45+I45</f>
        <v>15</v>
      </c>
      <c r="H45" s="13">
        <v>0</v>
      </c>
      <c r="I45" s="13">
        <v>15</v>
      </c>
    </row>
    <row r="46" ht="23.25" customHeight="1" x14ac:dyDescent="0.15" spans="1:9">
      <c r="A46" s="32" t="s">
        <v>142</v>
      </c>
      <c r="B46" s="7" t="s">
        <v>143</v>
      </c>
      <c r="C46" s="13">
        <f>D46+G46</f>
        <v>10</v>
      </c>
      <c r="D46" s="13">
        <f>E46+F46</f>
        <v>0</v>
      </c>
      <c r="E46" s="13">
        <v>0</v>
      </c>
      <c r="F46" s="13">
        <v>0</v>
      </c>
      <c r="G46" s="13">
        <f>H46+I46</f>
        <v>10</v>
      </c>
      <c r="H46" s="13">
        <v>0</v>
      </c>
      <c r="I46" s="13">
        <v>10</v>
      </c>
    </row>
    <row r="47" ht="23.25" customHeight="1" x14ac:dyDescent="0.15" spans="1:9">
      <c r="A47" s="32" t="s">
        <v>144</v>
      </c>
      <c r="B47" s="7" t="s">
        <v>145</v>
      </c>
      <c r="C47" s="13">
        <f>D47+G47</f>
        <v>25.3521</v>
      </c>
      <c r="D47" s="13">
        <f>E47+F47</f>
        <v>0</v>
      </c>
      <c r="E47" s="13">
        <v>0</v>
      </c>
      <c r="F47" s="13">
        <v>0</v>
      </c>
      <c r="G47" s="13">
        <f>H47+I47</f>
        <v>25.3521</v>
      </c>
      <c r="H47" s="13">
        <v>0</v>
      </c>
      <c r="I47" s="13">
        <v>25.3521</v>
      </c>
    </row>
    <row r="48" ht="23.25" customHeight="1" x14ac:dyDescent="0.15" spans="1:9">
      <c r="A48" s="32" t="s">
        <v>146</v>
      </c>
      <c r="B48" s="7" t="s">
        <v>147</v>
      </c>
      <c r="C48" s="13">
        <f>D48+G48</f>
        <v>0.65</v>
      </c>
      <c r="D48" s="13">
        <f>E48+F48</f>
        <v>0.65</v>
      </c>
      <c r="E48" s="13">
        <v>0.65</v>
      </c>
      <c r="F48" s="13">
        <v>0</v>
      </c>
      <c r="G48" s="13">
        <f>H48+I48</f>
        <v>0</v>
      </c>
      <c r="H48" s="13">
        <v>0</v>
      </c>
      <c r="I48" s="13">
        <v>0</v>
      </c>
    </row>
    <row r="49" ht="23.25" customHeight="1" x14ac:dyDescent="0.15" spans="1:9">
      <c r="A49" s="32" t="s">
        <v>148</v>
      </c>
      <c r="B49" s="7" t="s">
        <v>149</v>
      </c>
      <c r="C49" s="13">
        <f>D49+G49</f>
        <v>25.56</v>
      </c>
      <c r="D49" s="13">
        <f>E49+F49</f>
        <v>0</v>
      </c>
      <c r="E49" s="13">
        <v>0</v>
      </c>
      <c r="F49" s="13">
        <v>0</v>
      </c>
      <c r="G49" s="13">
        <f>H49+I49</f>
        <v>25.56</v>
      </c>
      <c r="H49" s="13">
        <v>0</v>
      </c>
      <c r="I49" s="13">
        <v>25.56</v>
      </c>
    </row>
    <row r="50" ht="23.25" customHeight="1" x14ac:dyDescent="0.15" spans="1:9">
      <c r="A50" s="32" t="s">
        <v>150</v>
      </c>
      <c r="B50" s="7" t="s">
        <v>151</v>
      </c>
      <c r="C50" s="13">
        <f>D50+G50</f>
        <v>3.28</v>
      </c>
      <c r="D50" s="13">
        <f>E50+F50</f>
        <v>0</v>
      </c>
      <c r="E50" s="13">
        <v>0</v>
      </c>
      <c r="F50" s="13">
        <v>0</v>
      </c>
      <c r="G50" s="13">
        <f>H50+I50</f>
        <v>3.28</v>
      </c>
      <c r="H50" s="13">
        <v>0</v>
      </c>
      <c r="I50" s="13">
        <v>3.28</v>
      </c>
    </row>
    <row r="51" ht="23.25" customHeight="1" x14ac:dyDescent="0.15" spans="1:9">
      <c r="A51" s="32" t="s">
        <v>152</v>
      </c>
      <c r="B51" s="7" t="s">
        <v>153</v>
      </c>
      <c r="C51" s="13">
        <f>D51+G51</f>
        <v>48.0642</v>
      </c>
      <c r="D51" s="13">
        <f>E51+F51</f>
        <v>0</v>
      </c>
      <c r="E51" s="13">
        <v>0</v>
      </c>
      <c r="F51" s="13">
        <v>0</v>
      </c>
      <c r="G51" s="13">
        <f>H51+I51</f>
        <v>48.0642</v>
      </c>
      <c r="H51" s="13">
        <v>0</v>
      </c>
      <c r="I51" s="13">
        <v>48.0642</v>
      </c>
    </row>
    <row r="52" ht="23.25" customHeight="1" x14ac:dyDescent="0.15" spans="1:9">
      <c r="A52" s="32" t="s">
        <v>154</v>
      </c>
      <c r="B52" s="7" t="s">
        <v>155</v>
      </c>
      <c r="C52" s="13">
        <f>D52+G52</f>
        <v>11.2</v>
      </c>
      <c r="D52" s="13">
        <f>E52+F52</f>
        <v>0</v>
      </c>
      <c r="E52" s="13">
        <v>0</v>
      </c>
      <c r="F52" s="13">
        <v>0</v>
      </c>
      <c r="G52" s="13">
        <f>H52+I52</f>
        <v>11.2</v>
      </c>
      <c r="H52" s="13">
        <v>0</v>
      </c>
      <c r="I52" s="13">
        <v>11.2</v>
      </c>
    </row>
    <row r="53" ht="23.25" customHeight="1" x14ac:dyDescent="0.15" spans="1:9">
      <c r="A53" s="32" t="s">
        <v>156</v>
      </c>
      <c r="B53" s="7" t="s">
        <v>157</v>
      </c>
      <c r="C53" s="13">
        <f>D53+G53</f>
        <v>20</v>
      </c>
      <c r="D53" s="13">
        <f>E53+F53</f>
        <v>0</v>
      </c>
      <c r="E53" s="13">
        <v>0</v>
      </c>
      <c r="F53" s="13">
        <v>0</v>
      </c>
      <c r="G53" s="13">
        <f>H53+I53</f>
        <v>20</v>
      </c>
      <c r="H53" s="13">
        <v>0</v>
      </c>
      <c r="I53" s="13">
        <v>20</v>
      </c>
    </row>
    <row r="54" ht="23.25" customHeight="1" x14ac:dyDescent="0.15" spans="1:9">
      <c r="A54" s="32" t="s">
        <v>158</v>
      </c>
      <c r="B54" s="7" t="s">
        <v>159</v>
      </c>
      <c r="C54" s="13">
        <f>D54+G54</f>
        <v>14</v>
      </c>
      <c r="D54" s="13">
        <f>E54+F54</f>
        <v>0</v>
      </c>
      <c r="E54" s="13">
        <v>0</v>
      </c>
      <c r="F54" s="13">
        <v>0</v>
      </c>
      <c r="G54" s="13">
        <f>H54+I54</f>
        <v>14</v>
      </c>
      <c r="H54" s="13">
        <v>0</v>
      </c>
      <c r="I54" s="13">
        <v>14</v>
      </c>
    </row>
    <row r="55" ht="23.25" customHeight="1" x14ac:dyDescent="0.15" spans="1:9">
      <c r="A55" s="32" t="s">
        <v>160</v>
      </c>
      <c r="B55" s="7" t="s">
        <v>161</v>
      </c>
      <c r="C55" s="13">
        <f>D55+G55</f>
        <v>40</v>
      </c>
      <c r="D55" s="13">
        <f>E55+F55</f>
        <v>0</v>
      </c>
      <c r="E55" s="13">
        <v>0</v>
      </c>
      <c r="F55" s="13">
        <v>0</v>
      </c>
      <c r="G55" s="13">
        <f>H55+I55</f>
        <v>40</v>
      </c>
      <c r="H55" s="13">
        <v>0</v>
      </c>
      <c r="I55" s="13">
        <v>40</v>
      </c>
    </row>
    <row r="56" ht="23.25" customHeight="1" x14ac:dyDescent="0.15" spans="1:9">
      <c r="A56" s="32" t="s">
        <v>162</v>
      </c>
      <c r="B56" s="7" t="s">
        <v>163</v>
      </c>
      <c r="C56" s="13">
        <f>D56+G56</f>
        <v>51.8</v>
      </c>
      <c r="D56" s="13">
        <f>E56+F56</f>
        <v>0</v>
      </c>
      <c r="E56" s="13">
        <v>0</v>
      </c>
      <c r="F56" s="13">
        <v>0</v>
      </c>
      <c r="G56" s="13">
        <f>H56+I56</f>
        <v>51.8</v>
      </c>
      <c r="H56" s="13">
        <v>0</v>
      </c>
      <c r="I56" s="13">
        <v>51.8</v>
      </c>
    </row>
    <row r="57" ht="23.25" customHeight="1" x14ac:dyDescent="0.15" spans="1:9">
      <c r="A57" s="32" t="s">
        <v>164</v>
      </c>
      <c r="B57" s="7" t="s">
        <v>165</v>
      </c>
      <c r="C57" s="13">
        <f>D57+G57</f>
        <v>52.56</v>
      </c>
      <c r="D57" s="13">
        <f>E57+F57</f>
        <v>0</v>
      </c>
      <c r="E57" s="13">
        <v>0</v>
      </c>
      <c r="F57" s="13">
        <v>0</v>
      </c>
      <c r="G57" s="13">
        <f>H57+I57</f>
        <v>52.56</v>
      </c>
      <c r="H57" s="13">
        <v>0</v>
      </c>
      <c r="I57" s="13">
        <v>52.56</v>
      </c>
    </row>
    <row r="58" ht="23.25" customHeight="1" x14ac:dyDescent="0.15" spans="1:9">
      <c r="A58" s="32" t="s">
        <v>166</v>
      </c>
      <c r="B58" s="7" t="s">
        <v>167</v>
      </c>
      <c r="C58" s="13">
        <f>D58+G58</f>
        <v>12.5</v>
      </c>
      <c r="D58" s="13">
        <f>E58+F58</f>
        <v>12.5</v>
      </c>
      <c r="E58" s="13">
        <v>12.5</v>
      </c>
      <c r="F58" s="13">
        <v>0</v>
      </c>
      <c r="G58" s="13">
        <f>H58+I58</f>
        <v>0</v>
      </c>
      <c r="H58" s="13">
        <v>0</v>
      </c>
      <c r="I58" s="13">
        <v>0</v>
      </c>
    </row>
    <row r="59" ht="23.25" customHeight="1" x14ac:dyDescent="0.15" spans="1:9">
      <c r="A59" s="32" t="s">
        <v>168</v>
      </c>
      <c r="B59" s="7" t="s">
        <v>169</v>
      </c>
      <c r="C59" s="13">
        <f>D59+G59</f>
        <v>220.4</v>
      </c>
      <c r="D59" s="13">
        <f>E59+F59</f>
        <v>0</v>
      </c>
      <c r="E59" s="13">
        <v>0</v>
      </c>
      <c r="F59" s="13">
        <v>0</v>
      </c>
      <c r="G59" s="13">
        <f>H59+I59</f>
        <v>220.4</v>
      </c>
      <c r="H59" s="13">
        <v>0</v>
      </c>
      <c r="I59" s="13">
        <v>220.4</v>
      </c>
    </row>
    <row r="60" ht="23.25" customHeight="1" x14ac:dyDescent="0.15" spans="1:9">
      <c r="A60" s="32" t="s">
        <v>170</v>
      </c>
      <c r="B60" s="7" t="s">
        <v>171</v>
      </c>
      <c r="C60" s="13">
        <f>D60+G60</f>
        <v>1.5999</v>
      </c>
      <c r="D60" s="13">
        <f>E60+F60</f>
        <v>0</v>
      </c>
      <c r="E60" s="13">
        <v>0</v>
      </c>
      <c r="F60" s="13">
        <v>0</v>
      </c>
      <c r="G60" s="13">
        <f>H60+I60</f>
        <v>1.5999</v>
      </c>
      <c r="H60" s="13">
        <v>0</v>
      </c>
      <c r="I60" s="13">
        <v>1.5999</v>
      </c>
    </row>
    <row r="61" ht="23.25" customHeight="1" x14ac:dyDescent="0.15" spans="1:9">
      <c r="A61" s="32" t="s">
        <v>172</v>
      </c>
      <c r="B61" s="7" t="s">
        <v>173</v>
      </c>
      <c r="C61" s="13">
        <f>D61+G61</f>
        <v>107.08</v>
      </c>
      <c r="D61" s="13">
        <f>E61+F61</f>
        <v>107.08</v>
      </c>
      <c r="E61" s="13">
        <v>107.08</v>
      </c>
      <c r="F61" s="13">
        <v>0</v>
      </c>
      <c r="G61" s="13">
        <f>H61+I61</f>
        <v>0</v>
      </c>
      <c r="H61" s="13">
        <v>0</v>
      </c>
      <c r="I61" s="13">
        <v>0</v>
      </c>
    </row>
    <row r="62" ht="23.25" customHeight="1" x14ac:dyDescent="0.15" spans="1:9">
      <c r="A62" s="32" t="s">
        <v>174</v>
      </c>
      <c r="B62" s="7" t="s">
        <v>175</v>
      </c>
      <c r="C62" s="13">
        <f>D62+G62</f>
        <v>134.824</v>
      </c>
      <c r="D62" s="13">
        <f>E62+F62</f>
        <v>0</v>
      </c>
      <c r="E62" s="13">
        <v>0</v>
      </c>
      <c r="F62" s="13">
        <v>0</v>
      </c>
      <c r="G62" s="13">
        <f>H62+I62</f>
        <v>134.824</v>
      </c>
      <c r="H62" s="13">
        <v>0</v>
      </c>
      <c r="I62" s="13">
        <v>134.824</v>
      </c>
    </row>
    <row r="63" ht="23.25" customHeight="1" x14ac:dyDescent="0.15" spans="1:9">
      <c r="A63" s="32" t="s">
        <v>176</v>
      </c>
      <c r="B63" s="7" t="s">
        <v>177</v>
      </c>
      <c r="C63" s="13">
        <f>D63+G63</f>
        <v>5</v>
      </c>
      <c r="D63" s="13">
        <f>E63+F63</f>
        <v>0</v>
      </c>
      <c r="E63" s="13">
        <v>0</v>
      </c>
      <c r="F63" s="13">
        <v>0</v>
      </c>
      <c r="G63" s="13">
        <f>H63+I63</f>
        <v>5</v>
      </c>
      <c r="H63" s="13">
        <v>0</v>
      </c>
      <c r="I63" s="13">
        <v>5</v>
      </c>
    </row>
    <row r="64" ht="23.25" customHeight="1" x14ac:dyDescent="0.15" spans="1:9">
      <c r="A64" s="32" t="s">
        <v>178</v>
      </c>
      <c r="B64" s="7" t="s">
        <v>179</v>
      </c>
      <c r="C64" s="13">
        <f>D64+G64</f>
        <v>53</v>
      </c>
      <c r="D64" s="13">
        <f>E64+F64</f>
        <v>0</v>
      </c>
      <c r="E64" s="13">
        <v>0</v>
      </c>
      <c r="F64" s="13">
        <v>0</v>
      </c>
      <c r="G64" s="13">
        <f>H64+I64</f>
        <v>53</v>
      </c>
      <c r="H64" s="13">
        <v>0</v>
      </c>
      <c r="I64" s="13">
        <v>53</v>
      </c>
    </row>
    <row r="65" ht="23.25" customHeight="1" x14ac:dyDescent="0.15" spans="1:9">
      <c r="A65" s="32" t="s">
        <v>180</v>
      </c>
      <c r="B65" s="7" t="s">
        <v>181</v>
      </c>
      <c r="C65" s="13">
        <f>D65+G65</f>
        <v>70</v>
      </c>
      <c r="D65" s="13">
        <f>E65+F65</f>
        <v>0</v>
      </c>
      <c r="E65" s="13">
        <v>0</v>
      </c>
      <c r="F65" s="13">
        <v>0</v>
      </c>
      <c r="G65" s="13">
        <f>H65+I65</f>
        <v>70</v>
      </c>
      <c r="H65" s="13">
        <v>0</v>
      </c>
      <c r="I65" s="13">
        <v>70</v>
      </c>
    </row>
    <row r="66" ht="23.25" customHeight="1" x14ac:dyDescent="0.15" spans="1:9">
      <c r="A66" s="32" t="s">
        <v>182</v>
      </c>
      <c r="B66" s="7" t="s">
        <v>183</v>
      </c>
      <c r="C66" s="13">
        <f>D66+G66</f>
        <v>28</v>
      </c>
      <c r="D66" s="13">
        <f>E66+F66</f>
        <v>0</v>
      </c>
      <c r="E66" s="13">
        <v>0</v>
      </c>
      <c r="F66" s="13">
        <v>0</v>
      </c>
      <c r="G66" s="13">
        <f>H66+I66</f>
        <v>28</v>
      </c>
      <c r="H66" s="13">
        <v>0</v>
      </c>
      <c r="I66" s="13">
        <v>28</v>
      </c>
    </row>
    <row r="67" ht="23.25" customHeight="1" x14ac:dyDescent="0.15" spans="1:9">
      <c r="A67" s="32" t="s">
        <v>184</v>
      </c>
      <c r="B67" s="7" t="s">
        <v>185</v>
      </c>
      <c r="C67" s="13">
        <f>D67+G67</f>
        <v>28</v>
      </c>
      <c r="D67" s="13">
        <f>E67+F67</f>
        <v>0</v>
      </c>
      <c r="E67" s="13">
        <v>0</v>
      </c>
      <c r="F67" s="13">
        <v>0</v>
      </c>
      <c r="G67" s="13">
        <f>H67+I67</f>
        <v>28</v>
      </c>
      <c r="H67" s="13">
        <v>0</v>
      </c>
      <c r="I67" s="13">
        <v>28</v>
      </c>
    </row>
    <row r="68" ht="23.25" customHeight="1" x14ac:dyDescent="0.15" spans="1:9">
      <c r="A68" s="32" t="s">
        <v>186</v>
      </c>
      <c r="B68" s="7" t="s">
        <v>187</v>
      </c>
      <c r="C68" s="13">
        <f>D68+G68</f>
        <v>244.0924</v>
      </c>
      <c r="D68" s="13">
        <f>E68+F68</f>
        <v>0</v>
      </c>
      <c r="E68" s="13">
        <v>0</v>
      </c>
      <c r="F68" s="13">
        <v>0</v>
      </c>
      <c r="G68" s="13">
        <f>H68+I68</f>
        <v>244.0924</v>
      </c>
      <c r="H68" s="13">
        <v>0</v>
      </c>
      <c r="I68" s="13">
        <v>244.0924</v>
      </c>
    </row>
    <row r="69" ht="23.25" customHeight="1" x14ac:dyDescent="0.15" spans="1:9">
      <c r="A69" s="32" t="s">
        <v>188</v>
      </c>
      <c r="B69" s="7" t="s">
        <v>189</v>
      </c>
      <c r="C69" s="13">
        <f>D69+G69</f>
        <v>327.9111</v>
      </c>
      <c r="D69" s="13">
        <f>E69+F69</f>
        <v>0</v>
      </c>
      <c r="E69" s="13">
        <v>0</v>
      </c>
      <c r="F69" s="13">
        <v>0</v>
      </c>
      <c r="G69" s="13">
        <f>H69+I69</f>
        <v>327.9111</v>
      </c>
      <c r="H69" s="13">
        <v>0</v>
      </c>
      <c r="I69" s="13">
        <v>327.9111</v>
      </c>
    </row>
    <row r="70" ht="23.25" customHeight="1" x14ac:dyDescent="0.15" spans="1:9">
      <c r="A70" s="32" t="s">
        <v>190</v>
      </c>
      <c r="B70" s="7" t="s">
        <v>191</v>
      </c>
      <c r="C70" s="13">
        <f>D70+G70</f>
        <v>848.585773</v>
      </c>
      <c r="D70" s="13">
        <f>E70+F70</f>
        <v>0</v>
      </c>
      <c r="E70" s="13">
        <v>0</v>
      </c>
      <c r="F70" s="13">
        <v>0</v>
      </c>
      <c r="G70" s="13">
        <f>H70+I70</f>
        <v>848.585773</v>
      </c>
      <c r="H70" s="13">
        <v>0</v>
      </c>
      <c r="I70" s="13">
        <v>848.585773</v>
      </c>
    </row>
    <row r="71" ht="23.25" customHeight="1" x14ac:dyDescent="0.15" spans="1:9">
      <c r="A71" s="32" t="s">
        <v>192</v>
      </c>
      <c r="B71" s="7" t="s">
        <v>193</v>
      </c>
      <c r="C71" s="13">
        <f>D71+G71</f>
        <v>18.8502</v>
      </c>
      <c r="D71" s="13">
        <f>E71+F71</f>
        <v>0</v>
      </c>
      <c r="E71" s="13">
        <v>0</v>
      </c>
      <c r="F71" s="13">
        <v>0</v>
      </c>
      <c r="G71" s="13">
        <f>H71+I71</f>
        <v>18.8502</v>
      </c>
      <c r="H71" s="13">
        <v>0</v>
      </c>
      <c r="I71" s="13">
        <v>18.8502</v>
      </c>
    </row>
    <row r="72" ht="23.25" customHeight="1" x14ac:dyDescent="0.15" spans="1:9">
      <c r="A72" s="32" t="s">
        <v>194</v>
      </c>
      <c r="B72" s="7" t="s">
        <v>195</v>
      </c>
      <c r="C72" s="13">
        <f>D72+G72</f>
        <v>70.0738</v>
      </c>
      <c r="D72" s="13">
        <f>E72+F72</f>
        <v>0</v>
      </c>
      <c r="E72" s="13">
        <v>0</v>
      </c>
      <c r="F72" s="13">
        <v>0</v>
      </c>
      <c r="G72" s="13">
        <f>H72+I72</f>
        <v>70.0738</v>
      </c>
      <c r="H72" s="13">
        <v>0</v>
      </c>
      <c r="I72" s="13">
        <v>70.0738</v>
      </c>
    </row>
    <row r="73" ht="23.25" customHeight="1" x14ac:dyDescent="0.15" spans="1:9">
      <c r="A73" s="32" t="s">
        <v>196</v>
      </c>
      <c r="B73" s="7" t="s">
        <v>197</v>
      </c>
      <c r="C73" s="13">
        <f>D73+G73</f>
        <v>641.789111</v>
      </c>
      <c r="D73" s="13">
        <f>E73+F73</f>
        <v>0</v>
      </c>
      <c r="E73" s="13">
        <v>0</v>
      </c>
      <c r="F73" s="13">
        <v>0</v>
      </c>
      <c r="G73" s="13">
        <f>H73+I73</f>
        <v>641.789111</v>
      </c>
      <c r="H73" s="13">
        <v>0</v>
      </c>
      <c r="I73" s="13">
        <v>641.789111</v>
      </c>
    </row>
    <row r="74" ht="23.25" customHeight="1" x14ac:dyDescent="0.15" spans="1:9">
      <c r="A74" s="32" t="s">
        <v>198</v>
      </c>
      <c r="B74" s="7" t="s">
        <v>199</v>
      </c>
      <c r="C74" s="13">
        <f>D74+G74</f>
        <v>23</v>
      </c>
      <c r="D74" s="13">
        <f>E74+F74</f>
        <v>0</v>
      </c>
      <c r="E74" s="13">
        <v>0</v>
      </c>
      <c r="F74" s="13">
        <v>0</v>
      </c>
      <c r="G74" s="13">
        <f>H74+I74</f>
        <v>23</v>
      </c>
      <c r="H74" s="13">
        <v>0</v>
      </c>
      <c r="I74" s="13">
        <v>23</v>
      </c>
    </row>
    <row r="75" ht="23.25" customHeight="1" x14ac:dyDescent="0.15" spans="1:9">
      <c r="A75" s="32" t="s">
        <v>200</v>
      </c>
      <c r="B75" s="7" t="s">
        <v>201</v>
      </c>
      <c r="C75" s="13">
        <f>D75+G75</f>
        <v>53</v>
      </c>
      <c r="D75" s="13">
        <f>E75+F75</f>
        <v>0</v>
      </c>
      <c r="E75" s="13">
        <v>0</v>
      </c>
      <c r="F75" s="13">
        <v>0</v>
      </c>
      <c r="G75" s="13">
        <f>H75+I75</f>
        <v>53</v>
      </c>
      <c r="H75" s="13">
        <v>0</v>
      </c>
      <c r="I75" s="13">
        <v>53</v>
      </c>
    </row>
    <row r="76" ht="23.25" customHeight="1" x14ac:dyDescent="0.15" spans="1:9">
      <c r="A76" s="32" t="s">
        <v>202</v>
      </c>
      <c r="B76" s="7" t="s">
        <v>203</v>
      </c>
      <c r="C76" s="13">
        <f>D76+G76</f>
        <v>34.3008</v>
      </c>
      <c r="D76" s="13">
        <f>E76+F76</f>
        <v>0</v>
      </c>
      <c r="E76" s="13">
        <v>0</v>
      </c>
      <c r="F76" s="13">
        <v>0</v>
      </c>
      <c r="G76" s="13">
        <f>H76+I76</f>
        <v>34.3008</v>
      </c>
      <c r="H76" s="13">
        <v>0</v>
      </c>
      <c r="I76" s="13">
        <v>34.3008</v>
      </c>
    </row>
    <row r="77" ht="23.25" customHeight="1" x14ac:dyDescent="0.15" spans="1:9">
      <c r="A77" s="32" t="s">
        <v>204</v>
      </c>
      <c r="B77" s="7" t="s">
        <v>205</v>
      </c>
      <c r="C77" s="13">
        <f>D77+G77</f>
        <v>146.5</v>
      </c>
      <c r="D77" s="13">
        <f>E77+F77</f>
        <v>0</v>
      </c>
      <c r="E77" s="13">
        <v>0</v>
      </c>
      <c r="F77" s="13">
        <v>0</v>
      </c>
      <c r="G77" s="13">
        <f>H77+I77</f>
        <v>146.5</v>
      </c>
      <c r="H77" s="13">
        <v>0</v>
      </c>
      <c r="I77" s="13">
        <v>146.5</v>
      </c>
    </row>
    <row r="78" ht="23.25" customHeight="1" x14ac:dyDescent="0.15" spans="1:9">
      <c r="A78" s="32" t="s">
        <v>206</v>
      </c>
      <c r="B78" s="7" t="s">
        <v>207</v>
      </c>
      <c r="C78" s="13">
        <f>D78+G78</f>
        <v>240.7</v>
      </c>
      <c r="D78" s="13">
        <f>E78+F78</f>
        <v>0</v>
      </c>
      <c r="E78" s="13">
        <v>0</v>
      </c>
      <c r="F78" s="13">
        <v>0</v>
      </c>
      <c r="G78" s="13">
        <f>H78+I78</f>
        <v>240.7</v>
      </c>
      <c r="H78" s="13">
        <v>0</v>
      </c>
      <c r="I78" s="13">
        <v>240.7</v>
      </c>
    </row>
    <row r="79" ht="23.25" customHeight="1" x14ac:dyDescent="0.15" spans="1:9">
      <c r="A79" s="32" t="s">
        <v>208</v>
      </c>
      <c r="B79" s="7" t="s">
        <v>209</v>
      </c>
      <c r="C79" s="13">
        <f>D79+G79</f>
        <v>169.22</v>
      </c>
      <c r="D79" s="13">
        <f>E79+F79</f>
        <v>0</v>
      </c>
      <c r="E79" s="13">
        <v>0</v>
      </c>
      <c r="F79" s="13">
        <v>0</v>
      </c>
      <c r="G79" s="13">
        <f>H79+I79</f>
        <v>169.22</v>
      </c>
      <c r="H79" s="13">
        <v>0</v>
      </c>
      <c r="I79" s="13">
        <v>169.22</v>
      </c>
    </row>
    <row r="80" ht="23.25" customHeight="1" x14ac:dyDescent="0.15" spans="1:9">
      <c r="A80" s="32" t="s">
        <v>210</v>
      </c>
      <c r="B80" s="7" t="s">
        <v>211</v>
      </c>
      <c r="C80" s="13">
        <f>D80+G80</f>
        <v>247.05</v>
      </c>
      <c r="D80" s="13">
        <f>E80+F80</f>
        <v>0</v>
      </c>
      <c r="E80" s="13">
        <v>0</v>
      </c>
      <c r="F80" s="13">
        <v>0</v>
      </c>
      <c r="G80" s="13">
        <f>H80+I80</f>
        <v>247.05</v>
      </c>
      <c r="H80" s="13">
        <v>0</v>
      </c>
      <c r="I80" s="13">
        <v>247.05</v>
      </c>
    </row>
    <row r="81" ht="23.25" customHeight="1" x14ac:dyDescent="0.15" spans="1:9">
      <c r="A81" s="32" t="s">
        <v>212</v>
      </c>
      <c r="B81" s="7" t="s">
        <v>213</v>
      </c>
      <c r="C81" s="13">
        <f>D81+G81</f>
        <v>32.627466</v>
      </c>
      <c r="D81" s="13">
        <f>E81+F81</f>
        <v>0</v>
      </c>
      <c r="E81" s="13">
        <v>0</v>
      </c>
      <c r="F81" s="13">
        <v>0</v>
      </c>
      <c r="G81" s="13">
        <f>H81+I81</f>
        <v>32.627466</v>
      </c>
      <c r="H81" s="13">
        <v>0</v>
      </c>
      <c r="I81" s="13">
        <v>32.627466</v>
      </c>
    </row>
    <row r="82" ht="23.25" customHeight="1" x14ac:dyDescent="0.15" spans="1:9">
      <c r="A82" s="32" t="s">
        <v>214</v>
      </c>
      <c r="B82" s="7" t="s">
        <v>215</v>
      </c>
      <c r="C82" s="13">
        <f>D82+G82</f>
        <v>1091.795024</v>
      </c>
      <c r="D82" s="13">
        <f>E82+F82</f>
        <v>0</v>
      </c>
      <c r="E82" s="13">
        <v>0</v>
      </c>
      <c r="F82" s="13">
        <v>0</v>
      </c>
      <c r="G82" s="13">
        <f>H82+I82</f>
        <v>1091.795024</v>
      </c>
      <c r="H82" s="13">
        <v>0</v>
      </c>
      <c r="I82" s="13">
        <v>1091.795024</v>
      </c>
    </row>
    <row r="83" ht="23.25" customHeight="1" x14ac:dyDescent="0.15" spans="1:9">
      <c r="A83" s="32" t="s">
        <v>216</v>
      </c>
      <c r="B83" s="7" t="s">
        <v>217</v>
      </c>
      <c r="C83" s="13">
        <f>D83+G83</f>
        <v>5</v>
      </c>
      <c r="D83" s="13">
        <f>E83+F83</f>
        <v>0</v>
      </c>
      <c r="E83" s="13">
        <v>0</v>
      </c>
      <c r="F83" s="13">
        <v>0</v>
      </c>
      <c r="G83" s="13">
        <f>H83+I83</f>
        <v>5</v>
      </c>
      <c r="H83" s="13">
        <v>0</v>
      </c>
      <c r="I83" s="13">
        <v>5</v>
      </c>
    </row>
    <row r="84" ht="23.25" customHeight="1" x14ac:dyDescent="0.15" spans="1:9">
      <c r="A84" s="32" t="s">
        <v>218</v>
      </c>
      <c r="B84" s="7" t="s">
        <v>219</v>
      </c>
      <c r="C84" s="13">
        <f>D84+G84</f>
        <v>490.5596</v>
      </c>
      <c r="D84" s="13">
        <f>E84+F84</f>
        <v>0</v>
      </c>
      <c r="E84" s="13">
        <v>0</v>
      </c>
      <c r="F84" s="13">
        <v>0</v>
      </c>
      <c r="G84" s="13">
        <f>H84+I84</f>
        <v>490.5596</v>
      </c>
      <c r="H84" s="13">
        <v>0</v>
      </c>
      <c r="I84" s="13">
        <v>490.5596</v>
      </c>
    </row>
    <row r="85" ht="23.25" customHeight="1" x14ac:dyDescent="0.15" spans="1:9">
      <c r="A85" s="32" t="s">
        <v>220</v>
      </c>
      <c r="B85" s="7" t="s">
        <v>221</v>
      </c>
      <c r="C85" s="13">
        <f>D85+G85</f>
        <v>198.9026</v>
      </c>
      <c r="D85" s="13">
        <f>E85+F85</f>
        <v>0</v>
      </c>
      <c r="E85" s="13">
        <v>0</v>
      </c>
      <c r="F85" s="13">
        <v>0</v>
      </c>
      <c r="G85" s="13">
        <f>H85+I85</f>
        <v>198.9026</v>
      </c>
      <c r="H85" s="13">
        <v>0</v>
      </c>
      <c r="I85" s="13">
        <v>198.9026</v>
      </c>
    </row>
    <row r="86" ht="23.25" customHeight="1" x14ac:dyDescent="0.15" spans="1:9">
      <c r="A86" s="32" t="s">
        <v>222</v>
      </c>
      <c r="B86" s="7" t="s">
        <v>223</v>
      </c>
      <c r="C86" s="13">
        <f>D86+G86</f>
        <v>52.605661</v>
      </c>
      <c r="D86" s="13">
        <f>E86+F86</f>
        <v>0</v>
      </c>
      <c r="E86" s="13">
        <v>0</v>
      </c>
      <c r="F86" s="13">
        <v>0</v>
      </c>
      <c r="G86" s="13">
        <f>H86+I86</f>
        <v>52.605661</v>
      </c>
      <c r="H86" s="13">
        <v>0</v>
      </c>
      <c r="I86" s="13">
        <v>52.605661</v>
      </c>
    </row>
    <row r="87" ht="23.25" customHeight="1" x14ac:dyDescent="0.15" spans="1:9">
      <c r="A87" s="32" t="s">
        <v>224</v>
      </c>
      <c r="B87" s="7" t="s">
        <v>225</v>
      </c>
      <c r="C87" s="13">
        <f>D87+G87</f>
        <v>154.517885</v>
      </c>
      <c r="D87" s="13">
        <f>E87+F87</f>
        <v>0</v>
      </c>
      <c r="E87" s="13">
        <v>0</v>
      </c>
      <c r="F87" s="13">
        <v>0</v>
      </c>
      <c r="G87" s="13">
        <f>H87+I87</f>
        <v>154.517885</v>
      </c>
      <c r="H87" s="13">
        <v>0</v>
      </c>
      <c r="I87" s="13">
        <v>154.517885</v>
      </c>
    </row>
    <row r="88" ht="23.25" customHeight="1" x14ac:dyDescent="0.15" spans="1:9">
      <c r="A88" s="32" t="s">
        <v>226</v>
      </c>
      <c r="B88" s="7" t="s">
        <v>227</v>
      </c>
      <c r="C88" s="13">
        <f>D88+G88</f>
        <v>130</v>
      </c>
      <c r="D88" s="13">
        <f>E88+F88</f>
        <v>0</v>
      </c>
      <c r="E88" s="13">
        <v>0</v>
      </c>
      <c r="F88" s="13">
        <v>0</v>
      </c>
      <c r="G88" s="13">
        <f>H88+I88</f>
        <v>130</v>
      </c>
      <c r="H88" s="13">
        <v>0</v>
      </c>
      <c r="I88" s="13">
        <v>130</v>
      </c>
    </row>
    <row r="89" ht="23.25" customHeight="1" x14ac:dyDescent="0.15" spans="1:9">
      <c r="A89" s="32" t="s">
        <v>228</v>
      </c>
      <c r="B89" s="7" t="s">
        <v>229</v>
      </c>
      <c r="C89" s="13">
        <f>D89+G89</f>
        <v>115.6702</v>
      </c>
      <c r="D89" s="13">
        <f>E89+F89</f>
        <v>0</v>
      </c>
      <c r="E89" s="13">
        <v>0</v>
      </c>
      <c r="F89" s="13">
        <v>0</v>
      </c>
      <c r="G89" s="13">
        <f>H89+I89</f>
        <v>115.6702</v>
      </c>
      <c r="H89" s="13">
        <v>0</v>
      </c>
      <c r="I89" s="13">
        <v>115.6702</v>
      </c>
    </row>
    <row r="90" ht="23.25" customHeight="1" x14ac:dyDescent="0.15" spans="1:9">
      <c r="A90" s="32" t="s">
        <v>230</v>
      </c>
      <c r="B90" s="7" t="s">
        <v>231</v>
      </c>
      <c r="C90" s="13">
        <f>D90+G90</f>
        <v>1166.41744</v>
      </c>
      <c r="D90" s="13">
        <f>E90+F90</f>
        <v>75</v>
      </c>
      <c r="E90" s="13">
        <v>75</v>
      </c>
      <c r="F90" s="13">
        <v>0</v>
      </c>
      <c r="G90" s="13">
        <f>H90+I90</f>
        <v>1091.41744</v>
      </c>
      <c r="H90" s="13">
        <v>0</v>
      </c>
      <c r="I90" s="13">
        <v>1091.41744</v>
      </c>
    </row>
    <row r="91" ht="23.25" customHeight="1" x14ac:dyDescent="0.15" spans="1:9">
      <c r="A91" s="32" t="s">
        <v>232</v>
      </c>
      <c r="B91" s="7" t="s">
        <v>233</v>
      </c>
      <c r="C91" s="13">
        <f>D91+G91</f>
        <v>3</v>
      </c>
      <c r="D91" s="13">
        <f>E91+F91</f>
        <v>0</v>
      </c>
      <c r="E91" s="13">
        <v>0</v>
      </c>
      <c r="F91" s="13">
        <v>0</v>
      </c>
      <c r="G91" s="13">
        <f>H91+I91</f>
        <v>3</v>
      </c>
      <c r="H91" s="13">
        <v>0</v>
      </c>
      <c r="I91" s="13">
        <v>3</v>
      </c>
    </row>
    <row r="92" ht="23.25" customHeight="1" x14ac:dyDescent="0.15" spans="1:9">
      <c r="A92" s="32" t="s">
        <v>234</v>
      </c>
      <c r="B92" s="7" t="s">
        <v>235</v>
      </c>
      <c r="C92" s="13">
        <f>D92+G92</f>
        <v>2.16</v>
      </c>
      <c r="D92" s="13">
        <f>E92+F92</f>
        <v>0</v>
      </c>
      <c r="E92" s="13">
        <v>0</v>
      </c>
      <c r="F92" s="13">
        <v>0</v>
      </c>
      <c r="G92" s="13">
        <f>H92+I92</f>
        <v>2.16</v>
      </c>
      <c r="H92" s="13">
        <v>0</v>
      </c>
      <c r="I92" s="13">
        <v>2.16</v>
      </c>
    </row>
    <row r="93" ht="23.25" customHeight="1" x14ac:dyDescent="0.15" spans="1:9">
      <c r="A93" s="32" t="s">
        <v>236</v>
      </c>
      <c r="B93" s="7" t="s">
        <v>237</v>
      </c>
      <c r="C93" s="13">
        <f>D93+G93</f>
        <v>15</v>
      </c>
      <c r="D93" s="13">
        <f>E93+F93</f>
        <v>0</v>
      </c>
      <c r="E93" s="13">
        <v>0</v>
      </c>
      <c r="F93" s="13">
        <v>0</v>
      </c>
      <c r="G93" s="13">
        <f>H93+I93</f>
        <v>15</v>
      </c>
      <c r="H93" s="13">
        <v>0</v>
      </c>
      <c r="I93" s="13">
        <v>15</v>
      </c>
    </row>
    <row r="94" ht="23.25" customHeight="1" x14ac:dyDescent="0.15" spans="1:9">
      <c r="A94" s="32" t="s">
        <v>238</v>
      </c>
      <c r="B94" s="7" t="s">
        <v>239</v>
      </c>
      <c r="C94" s="13">
        <f>D94+G94</f>
        <v>78.268247</v>
      </c>
      <c r="D94" s="13">
        <f>E94+F94</f>
        <v>0</v>
      </c>
      <c r="E94" s="13">
        <v>0</v>
      </c>
      <c r="F94" s="13">
        <v>0</v>
      </c>
      <c r="G94" s="13">
        <f>H94+I94</f>
        <v>78.268247</v>
      </c>
      <c r="H94" s="13">
        <v>0</v>
      </c>
      <c r="I94" s="13">
        <v>78.268247</v>
      </c>
    </row>
    <row r="95" ht="23.25" customHeight="1" x14ac:dyDescent="0.15" spans="1:9">
      <c r="A95" s="32" t="s">
        <v>240</v>
      </c>
      <c r="B95" s="7" t="s">
        <v>241</v>
      </c>
      <c r="C95" s="13">
        <f>D95+G95</f>
        <v>8</v>
      </c>
      <c r="D95" s="13">
        <f>E95+F95</f>
        <v>0</v>
      </c>
      <c r="E95" s="13">
        <v>0</v>
      </c>
      <c r="F95" s="13">
        <v>0</v>
      </c>
      <c r="G95" s="13">
        <f>H95+I95</f>
        <v>8</v>
      </c>
      <c r="H95" s="13">
        <v>0</v>
      </c>
      <c r="I95" s="13">
        <v>8</v>
      </c>
    </row>
    <row r="96" ht="23.25" customHeight="1" x14ac:dyDescent="0.15" spans="1:9">
      <c r="A96" s="32" t="s">
        <v>242</v>
      </c>
      <c r="B96" s="7" t="s">
        <v>77</v>
      </c>
      <c r="C96" s="13">
        <f>D96+G96</f>
        <v>25.6</v>
      </c>
      <c r="D96" s="13">
        <f>E96+F96</f>
        <v>0</v>
      </c>
      <c r="E96" s="13">
        <v>0</v>
      </c>
      <c r="F96" s="13">
        <v>0</v>
      </c>
      <c r="G96" s="13">
        <f>H96+I96</f>
        <v>25.6</v>
      </c>
      <c r="H96" s="13">
        <v>0</v>
      </c>
      <c r="I96" s="13">
        <v>25.6</v>
      </c>
    </row>
    <row r="97" ht="23.25" customHeight="1" x14ac:dyDescent="0.15" spans="1:9">
      <c r="A97" s="32" t="s">
        <v>243</v>
      </c>
      <c r="B97" s="7" t="s">
        <v>244</v>
      </c>
      <c r="C97" s="13">
        <f>D97+G97</f>
        <v>11</v>
      </c>
      <c r="D97" s="13">
        <f>E97+F97</f>
        <v>0</v>
      </c>
      <c r="E97" s="13">
        <v>0</v>
      </c>
      <c r="F97" s="13">
        <v>0</v>
      </c>
      <c r="G97" s="13">
        <f>H97+I97</f>
        <v>11</v>
      </c>
      <c r="H97" s="13">
        <v>0</v>
      </c>
      <c r="I97" s="13">
        <v>11</v>
      </c>
    </row>
    <row r="98" ht="23.25" customHeight="1" x14ac:dyDescent="0.15" spans="1:9">
      <c r="A98" s="32" t="s">
        <v>245</v>
      </c>
      <c r="B98" s="7" t="s">
        <v>246</v>
      </c>
      <c r="C98" s="13">
        <f>D98+G98</f>
        <v>65</v>
      </c>
      <c r="D98" s="13">
        <f>E98+F98</f>
        <v>0</v>
      </c>
      <c r="E98" s="13">
        <v>0</v>
      </c>
      <c r="F98" s="13">
        <v>0</v>
      </c>
      <c r="G98" s="13">
        <f>H98+I98</f>
        <v>65</v>
      </c>
      <c r="H98" s="13">
        <v>0</v>
      </c>
      <c r="I98" s="13">
        <v>65</v>
      </c>
    </row>
    <row r="99" ht="23.25" customHeight="1" x14ac:dyDescent="0.15" spans="1:9">
      <c r="A99" s="32" t="s">
        <v>247</v>
      </c>
      <c r="B99" s="7" t="s">
        <v>248</v>
      </c>
      <c r="C99" s="13">
        <f>D99+G99</f>
        <v>293.73</v>
      </c>
      <c r="D99" s="13">
        <f>E99+F99</f>
        <v>293.73</v>
      </c>
      <c r="E99" s="13">
        <v>293.73</v>
      </c>
      <c r="F99" s="13">
        <v>0</v>
      </c>
      <c r="G99" s="13">
        <f>H99+I99</f>
        <v>0</v>
      </c>
      <c r="H99" s="13">
        <v>0</v>
      </c>
      <c r="I99" s="13">
        <v>0</v>
      </c>
    </row>
    <row r="100" ht="23.25" customHeight="1" x14ac:dyDescent="0.15" spans="1:9">
      <c r="A100" s="32" t="s">
        <v>249</v>
      </c>
      <c r="B100" s="7" t="s">
        <v>250</v>
      </c>
      <c r="C100" s="13">
        <f>D100+G100</f>
        <v>2.3</v>
      </c>
      <c r="D100" s="13">
        <f>E100+F100</f>
        <v>0</v>
      </c>
      <c r="E100" s="13">
        <v>0</v>
      </c>
      <c r="F100" s="13">
        <v>0</v>
      </c>
      <c r="G100" s="13">
        <f>H100+I100</f>
        <v>2.3</v>
      </c>
      <c r="H100" s="13">
        <v>0</v>
      </c>
      <c r="I100" s="13">
        <v>2.3</v>
      </c>
    </row>
    <row r="101" ht="23.25" customHeight="1" x14ac:dyDescent="0.15" spans="1:9">
      <c r="A101" s="32" t="s">
        <v>251</v>
      </c>
      <c r="B101" s="7" t="s">
        <v>252</v>
      </c>
      <c r="C101" s="13">
        <f>D101+G101</f>
        <v>25</v>
      </c>
      <c r="D101" s="13">
        <f>E101+F101</f>
        <v>0</v>
      </c>
      <c r="E101" s="13">
        <v>0</v>
      </c>
      <c r="F101" s="13">
        <v>0</v>
      </c>
      <c r="G101" s="13">
        <f>H101+I101</f>
        <v>25</v>
      </c>
      <c r="H101" s="13">
        <v>0</v>
      </c>
      <c r="I101" s="13">
        <v>25</v>
      </c>
    </row>
    <row r="102" ht="23.25" customHeight="1" x14ac:dyDescent="0.15" spans="1:9">
      <c r="A102" s="32" t="s">
        <v>253</v>
      </c>
      <c r="B102" s="7" t="s">
        <v>254</v>
      </c>
      <c r="C102" s="13">
        <f>D102+G102</f>
        <v>94</v>
      </c>
      <c r="D102" s="13">
        <f>E102+F102</f>
        <v>0</v>
      </c>
      <c r="E102" s="13">
        <v>0</v>
      </c>
      <c r="F102" s="13">
        <v>0</v>
      </c>
      <c r="G102" s="13">
        <f>H102+I102</f>
        <v>94</v>
      </c>
      <c r="H102" s="13">
        <v>0</v>
      </c>
      <c r="I102" s="13">
        <v>94</v>
      </c>
    </row>
    <row r="103" ht="23.25" customHeight="1" x14ac:dyDescent="0.15" spans="1:9">
      <c r="A103" s="32" t="s">
        <v>253</v>
      </c>
      <c r="B103" s="7" t="s">
        <v>255</v>
      </c>
      <c r="C103" s="13">
        <f>D103+G103</f>
        <v>72</v>
      </c>
      <c r="D103" s="13">
        <f>E103+F103</f>
        <v>0</v>
      </c>
      <c r="E103" s="13">
        <v>0</v>
      </c>
      <c r="F103" s="13">
        <v>0</v>
      </c>
      <c r="G103" s="13">
        <f>H103+I103</f>
        <v>72</v>
      </c>
      <c r="H103" s="13">
        <v>0</v>
      </c>
      <c r="I103" s="13">
        <v>72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honeticPr fontId="0" type="noConversion"/>
  <printOptions horizontalCentered="1"/>
  <pageMargins left="0.07776805148349973" right="0.07776805148349973" top="0.07776805148349973" bottom="0.07776805148349973" header="0.0" footer="0.0"/>
  <pageSetup paperSize="9" orientation="landscape"/>
  <extLst>
    <ext uri="{2D9387EB-5337-4D45-933B-B4D357D02E09}">
      <gutter val="0.0" pos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D43"/>
  <sheetViews>
    <sheetView showZeros="0" zoomScaleNormal="100" topLeftCell="A1" workbookViewId="0">
      <selection activeCell="E1" activeCellId="0" sqref="E1:G1048576"/>
    </sheetView>
  </sheetViews>
  <sheetFormatPr defaultRowHeight="13.5" defaultColWidth="10.000152587890625" x14ac:dyDescent="0.15"/>
  <cols>
    <col min="1" max="1" width="23.25" customWidth="1"/>
    <col min="2" max="2" width="19.0" customWidth="1"/>
    <col min="3" max="3" width="33.0" customWidth="1"/>
    <col min="4" max="4" width="18.75" customWidth="1"/>
  </cols>
  <sheetData>
    <row r="1" ht="17.25" customHeight="1" x14ac:dyDescent="0.15" spans="1:4">
      <c r="A1" s="2"/>
      <c r="B1" s="2"/>
      <c r="C1" s="2"/>
      <c r="D1" s="2"/>
    </row>
    <row r="2" ht="60.35" customHeight="1" x14ac:dyDescent="0.15" spans="1:4">
      <c r="A2" s="177" t="s">
        <v>264</v>
      </c>
      <c r="B2" s="177"/>
      <c r="C2" s="177"/>
      <c r="D2" s="177"/>
    </row>
    <row r="3" ht="22.8" customHeight="1" x14ac:dyDescent="0.15" spans="1:4">
      <c r="A3" s="180" t="s">
        <v>55</v>
      </c>
      <c r="B3" s="180"/>
      <c r="C3" s="180"/>
      <c r="D3" s="180"/>
    </row>
    <row r="4" ht="16.35" customHeight="1" x14ac:dyDescent="0.15" spans="1:4">
      <c r="A4" s="181" t="s">
        <v>2</v>
      </c>
      <c r="B4" s="181"/>
      <c r="C4" s="181"/>
      <c r="D4" s="181"/>
    </row>
    <row r="5" ht="19.5" customHeight="1" x14ac:dyDescent="0.15" spans="1:4">
      <c r="A5" s="188" t="s">
        <v>3</v>
      </c>
      <c r="B5" s="188"/>
      <c r="C5" s="188" t="s">
        <v>4</v>
      </c>
      <c r="D5" s="188"/>
    </row>
    <row r="6" ht="19.5" customHeight="1" x14ac:dyDescent="0.15" spans="1:4">
      <c r="A6" s="17" t="s">
        <v>265</v>
      </c>
      <c r="B6" s="17" t="s">
        <v>6</v>
      </c>
      <c r="C6" s="17" t="s">
        <v>265</v>
      </c>
      <c r="D6" s="17" t="s">
        <v>6</v>
      </c>
    </row>
    <row r="7" ht="19.5" customHeight="1" x14ac:dyDescent="0.15" spans="1:4">
      <c r="A7" s="25" t="s">
        <v>266</v>
      </c>
      <c r="B7" s="26">
        <f>SUM(B8:B10)</f>
        <v>13452.519844999999</v>
      </c>
      <c r="C7" s="25" t="s">
        <v>267</v>
      </c>
      <c r="D7" s="26">
        <f>SUM(D8:D37)</f>
        <v>13452.519844999999</v>
      </c>
    </row>
    <row r="8" ht="19.5" customHeight="1" x14ac:dyDescent="0.15" spans="1:4">
      <c r="A8" s="25" t="s">
        <v>268</v>
      </c>
      <c r="B8" s="27">
        <v>12425.806734</v>
      </c>
      <c r="C8" s="25" t="s">
        <v>8</v>
      </c>
      <c r="D8" s="27">
        <v>4447.913638</v>
      </c>
    </row>
    <row r="9" ht="19.5" customHeight="1" x14ac:dyDescent="0.15" spans="1:4">
      <c r="A9" s="25" t="s">
        <v>269</v>
      </c>
      <c r="B9" s="27">
        <v>1026.713111</v>
      </c>
      <c r="C9" s="25" t="s">
        <v>10</v>
      </c>
      <c r="D9" s="27">
        <v>0</v>
      </c>
    </row>
    <row r="10" ht="19.5" customHeight="1" x14ac:dyDescent="0.15" spans="1:4">
      <c r="A10" s="25" t="s">
        <v>270</v>
      </c>
      <c r="B10" s="27"/>
      <c r="C10" s="25" t="s">
        <v>12</v>
      </c>
      <c r="D10" s="27">
        <v>101.4</v>
      </c>
    </row>
    <row r="11" ht="19.5" customHeight="1" x14ac:dyDescent="0.15" spans="1:4">
      <c r="A11" s="25" t="s">
        <v>271</v>
      </c>
      <c r="B11" s="26">
        <f>SUM(B12:B14)</f>
        <v>0</v>
      </c>
      <c r="C11" s="25" t="s">
        <v>14</v>
      </c>
      <c r="D11" s="27">
        <v>14.922</v>
      </c>
    </row>
    <row r="12" ht="19.5" customHeight="1" x14ac:dyDescent="0.15" spans="1:4">
      <c r="A12" s="25" t="s">
        <v>268</v>
      </c>
      <c r="B12" s="27"/>
      <c r="C12" s="25" t="s">
        <v>16</v>
      </c>
      <c r="D12" s="27">
        <v>56</v>
      </c>
    </row>
    <row r="13" ht="19.5" customHeight="1" x14ac:dyDescent="0.15" spans="1:4">
      <c r="A13" s="25" t="s">
        <v>269</v>
      </c>
      <c r="B13" s="27"/>
      <c r="C13" s="25" t="s">
        <v>18</v>
      </c>
      <c r="D13" s="27">
        <v>99</v>
      </c>
    </row>
    <row r="14" ht="19.5" customHeight="1" x14ac:dyDescent="0.15" spans="1:4">
      <c r="A14" s="25" t="s">
        <v>270</v>
      </c>
      <c r="B14" s="27"/>
      <c r="C14" s="25" t="s">
        <v>20</v>
      </c>
      <c r="D14" s="27">
        <v>82.951</v>
      </c>
    </row>
    <row r="15" ht="19.5" customHeight="1" x14ac:dyDescent="0.15" spans="1:4">
      <c r="A15" s="25"/>
      <c r="B15" s="28"/>
      <c r="C15" s="25" t="s">
        <v>21</v>
      </c>
      <c r="D15" s="27">
        <v>804.202</v>
      </c>
    </row>
    <row r="16" ht="19.5" customHeight="1" x14ac:dyDescent="0.15" spans="1:4">
      <c r="A16" s="25"/>
      <c r="B16" s="28"/>
      <c r="C16" s="25" t="s">
        <v>22</v>
      </c>
      <c r="D16" s="27">
        <v>0</v>
      </c>
    </row>
    <row r="17" ht="19.5" customHeight="1" x14ac:dyDescent="0.15" spans="1:4">
      <c r="A17" s="25"/>
      <c r="B17" s="28"/>
      <c r="C17" s="25" t="s">
        <v>23</v>
      </c>
      <c r="D17" s="27">
        <v>329.0799</v>
      </c>
    </row>
    <row r="18" ht="19.5" customHeight="1" x14ac:dyDescent="0.15" spans="1:4">
      <c r="A18" s="25"/>
      <c r="B18" s="28"/>
      <c r="C18" s="25" t="s">
        <v>24</v>
      </c>
      <c r="D18" s="27">
        <v>290.824</v>
      </c>
    </row>
    <row r="19" ht="19.5" customHeight="1" x14ac:dyDescent="0.15" spans="1:4">
      <c r="A19" s="25"/>
      <c r="B19" s="28"/>
      <c r="C19" s="25" t="s">
        <v>25</v>
      </c>
      <c r="D19" s="27">
        <v>2255.302384</v>
      </c>
    </row>
    <row r="20" ht="19.5" customHeight="1" x14ac:dyDescent="0.15" spans="1:4">
      <c r="A20" s="25"/>
      <c r="B20" s="25"/>
      <c r="C20" s="25" t="s">
        <v>26</v>
      </c>
      <c r="D20" s="27">
        <v>4296.026676</v>
      </c>
    </row>
    <row r="21" ht="19.5" customHeight="1" x14ac:dyDescent="0.15" spans="1:4">
      <c r="A21" s="25"/>
      <c r="B21" s="25"/>
      <c r="C21" s="25" t="s">
        <v>27</v>
      </c>
      <c r="D21" s="27">
        <v>86.268247</v>
      </c>
    </row>
    <row r="22" ht="19.5" customHeight="1" x14ac:dyDescent="0.15" spans="1:4">
      <c r="A22" s="25"/>
      <c r="B22" s="25"/>
      <c r="C22" s="25" t="s">
        <v>28</v>
      </c>
      <c r="D22" s="27">
        <v>25.6</v>
      </c>
    </row>
    <row r="23" ht="19.5" customHeight="1" x14ac:dyDescent="0.15" spans="1:4">
      <c r="A23" s="25"/>
      <c r="B23" s="25"/>
      <c r="C23" s="25" t="s">
        <v>29</v>
      </c>
      <c r="D23" s="27">
        <v>11</v>
      </c>
    </row>
    <row r="24" ht="19.5" customHeight="1" x14ac:dyDescent="0.15" spans="1:4">
      <c r="A24" s="25"/>
      <c r="B24" s="25"/>
      <c r="C24" s="25" t="s">
        <v>30</v>
      </c>
      <c r="D24" s="27">
        <v>0</v>
      </c>
    </row>
    <row r="25" ht="19.5" customHeight="1" x14ac:dyDescent="0.15" spans="1:4">
      <c r="A25" s="25"/>
      <c r="B25" s="25"/>
      <c r="C25" s="25" t="s">
        <v>31</v>
      </c>
      <c r="D25" s="27">
        <v>0</v>
      </c>
    </row>
    <row r="26" ht="19.5" customHeight="1" x14ac:dyDescent="0.15" spans="1:4">
      <c r="A26" s="25"/>
      <c r="B26" s="25"/>
      <c r="C26" s="25" t="s">
        <v>32</v>
      </c>
      <c r="D26" s="27">
        <v>0</v>
      </c>
    </row>
    <row r="27" ht="19.5" customHeight="1" x14ac:dyDescent="0.15" spans="1:4">
      <c r="A27" s="25"/>
      <c r="B27" s="25"/>
      <c r="C27" s="25" t="s">
        <v>33</v>
      </c>
      <c r="D27" s="27">
        <v>361.03</v>
      </c>
    </row>
    <row r="28" ht="19.5" customHeight="1" x14ac:dyDescent="0.15" spans="1:4">
      <c r="A28" s="25"/>
      <c r="B28" s="25"/>
      <c r="C28" s="25" t="s">
        <v>34</v>
      </c>
      <c r="D28" s="27">
        <v>0</v>
      </c>
    </row>
    <row r="29" ht="19.5" customHeight="1" x14ac:dyDescent="0.15" spans="1:4">
      <c r="A29" s="25"/>
      <c r="B29" s="25"/>
      <c r="C29" s="25" t="s">
        <v>35</v>
      </c>
      <c r="D29" s="27">
        <v>0</v>
      </c>
    </row>
    <row r="30" ht="19.5" customHeight="1" x14ac:dyDescent="0.15" spans="1:4">
      <c r="A30" s="25"/>
      <c r="B30" s="25"/>
      <c r="C30" s="25" t="s">
        <v>36</v>
      </c>
      <c r="D30" s="27">
        <v>25</v>
      </c>
    </row>
    <row r="31" ht="19.5" customHeight="1" x14ac:dyDescent="0.15" spans="1:4">
      <c r="A31" s="25"/>
      <c r="B31" s="25"/>
      <c r="C31" s="25" t="s">
        <v>37</v>
      </c>
      <c r="D31" s="27">
        <v>0</v>
      </c>
    </row>
    <row r="32" ht="19.5" customHeight="1" x14ac:dyDescent="0.15" spans="1:4">
      <c r="A32" s="25"/>
      <c r="B32" s="25"/>
      <c r="C32" s="25" t="s">
        <v>38</v>
      </c>
      <c r="D32" s="27">
        <v>166</v>
      </c>
    </row>
    <row r="33" ht="19.5" customHeight="1" x14ac:dyDescent="0.15" spans="1:4">
      <c r="A33" s="25"/>
      <c r="B33" s="25"/>
      <c r="C33" s="25" t="s">
        <v>39</v>
      </c>
      <c r="D33" s="27">
        <v>0</v>
      </c>
    </row>
    <row r="34" ht="19.5" customHeight="1" x14ac:dyDescent="0.15" spans="1:4">
      <c r="A34" s="25"/>
      <c r="B34" s="25"/>
      <c r="C34" s="25" t="s">
        <v>40</v>
      </c>
      <c r="D34" s="27">
        <v>0</v>
      </c>
    </row>
    <row r="35" ht="19.5" customHeight="1" x14ac:dyDescent="0.15" spans="1:4">
      <c r="A35" s="25"/>
      <c r="B35" s="25"/>
      <c r="C35" s="25" t="s">
        <v>41</v>
      </c>
      <c r="D35" s="27">
        <v>0</v>
      </c>
    </row>
    <row r="36" ht="19.5" customHeight="1" x14ac:dyDescent="0.15" spans="1:4">
      <c r="A36" s="25"/>
      <c r="B36" s="25"/>
      <c r="C36" s="25" t="s">
        <v>42</v>
      </c>
      <c r="D36" s="27">
        <v>0</v>
      </c>
    </row>
    <row r="37" ht="19.5" customHeight="1" x14ac:dyDescent="0.15" spans="1:4">
      <c r="A37" s="25"/>
      <c r="B37" s="25"/>
      <c r="C37" s="25" t="s">
        <v>43</v>
      </c>
      <c r="D37" s="27">
        <v>0</v>
      </c>
    </row>
    <row r="38" ht="19.5" customHeight="1" x14ac:dyDescent="0.15" spans="1:4">
      <c r="A38" s="25"/>
      <c r="B38" s="25"/>
      <c r="C38" s="25"/>
      <c r="D38" s="25"/>
    </row>
    <row r="39" ht="19.5" customHeight="1" x14ac:dyDescent="0.15" spans="1:4">
      <c r="A39" s="25"/>
      <c r="B39" s="25"/>
      <c r="C39" s="25"/>
      <c r="D39" s="25"/>
    </row>
    <row r="40" ht="19.5" customHeight="1" x14ac:dyDescent="0.15" spans="1:4">
      <c r="A40" s="25"/>
      <c r="B40" s="25"/>
      <c r="C40" s="25" t="s">
        <v>272</v>
      </c>
      <c r="D40" s="27"/>
    </row>
    <row r="41" ht="19.5" customHeight="1" x14ac:dyDescent="0.15" spans="1:4">
      <c r="A41" s="25"/>
      <c r="B41" s="25"/>
      <c r="C41" s="25"/>
      <c r="D41" s="25"/>
    </row>
    <row r="42" ht="19.5" customHeight="1" x14ac:dyDescent="0.15" spans="1:4">
      <c r="A42" s="29" t="s">
        <v>52</v>
      </c>
      <c r="B42" s="26">
        <f>B7+B11</f>
        <v>13452.519844999999</v>
      </c>
      <c r="C42" s="29" t="s">
        <v>53</v>
      </c>
      <c r="D42" s="30">
        <f>D7+D40</f>
        <v>13452.519844999999</v>
      </c>
    </row>
    <row r="43" ht="16.35" customHeight="1" x14ac:dyDescent="0.15" spans="1:4">
      <c r="A43" s="2"/>
      <c r="B43" s="2"/>
      <c r="C43" s="2"/>
      <c r="D43" s="2"/>
    </row>
  </sheetData>
  <mergeCells count="5">
    <mergeCell ref="A2:D2"/>
    <mergeCell ref="A3:D3"/>
    <mergeCell ref="A4:D4"/>
    <mergeCell ref="A5:B5"/>
    <mergeCell ref="C5:D5"/>
  </mergeCells>
  <phoneticPr fontId="0" type="noConversion"/>
  <printOptions horizontalCentered="1"/>
  <pageMargins left="0.07776805148349973" right="0.07776805148349973" top="0.39161772239865283" bottom="0.07776805148349973" header="0.0" footer="0.0"/>
  <pageSetup paperSize="9"/>
  <extLst>
    <ext uri="{2D9387EB-5337-4D45-933B-B4D357D02E09}">
      <gutter val="0.0" pos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161"/>
  <sheetViews>
    <sheetView showZeros="0" zoomScaleNormal="100" topLeftCell="A1" workbookViewId="0">
      <selection activeCell="A4" activeCellId="0" sqref="A4:G4"/>
    </sheetView>
  </sheetViews>
  <sheetFormatPr defaultRowHeight="13.5" defaultColWidth="10.000152587890625" x14ac:dyDescent="0.15"/>
  <cols>
    <col min="1" max="1" width="12.25" customWidth="1"/>
    <col min="2" max="2" width="18.5" customWidth="1"/>
    <col min="3" max="3" width="12.625" customWidth="1"/>
    <col min="4" max="6" width="14.75" customWidth="1"/>
    <col min="7" max="7" width="15.25" customWidth="1"/>
  </cols>
  <sheetData>
    <row r="1" ht="20.7" customHeight="1" x14ac:dyDescent="0.15" spans="1:7">
      <c r="A1" s="2"/>
      <c r="B1" s="2"/>
      <c r="C1" s="2"/>
      <c r="D1" s="2"/>
      <c r="E1" s="2"/>
      <c r="F1" s="2"/>
      <c r="G1" s="2"/>
    </row>
    <row r="2" ht="48.3" customHeight="1" x14ac:dyDescent="0.15" spans="1:7">
      <c r="A2" s="177" t="s">
        <v>273</v>
      </c>
      <c r="B2" s="177"/>
      <c r="C2" s="177"/>
      <c r="D2" s="177"/>
      <c r="E2" s="177"/>
      <c r="F2" s="177"/>
      <c r="G2" s="177"/>
    </row>
    <row r="3" ht="29.25" customHeight="1" x14ac:dyDescent="0.15" spans="1:7">
      <c r="A3" s="184" t="s">
        <v>55</v>
      </c>
      <c r="B3" s="184"/>
      <c r="C3" s="184"/>
      <c r="D3" s="184"/>
      <c r="E3" s="184"/>
      <c r="F3" s="184"/>
      <c r="G3" s="184"/>
    </row>
    <row r="4" ht="16.35" customHeight="1" x14ac:dyDescent="0.15" spans="1:7">
      <c r="A4" s="185" t="s">
        <v>2</v>
      </c>
      <c r="B4" s="185"/>
      <c r="C4" s="185"/>
      <c r="D4" s="185"/>
      <c r="E4" s="185"/>
      <c r="F4" s="185"/>
      <c r="G4" s="185"/>
    </row>
    <row r="5" ht="27.6" customHeight="1" x14ac:dyDescent="0.15" spans="1:7">
      <c r="A5" s="17" t="s">
        <v>274</v>
      </c>
      <c r="B5" s="17" t="s">
        <v>275</v>
      </c>
      <c r="C5" s="17" t="s">
        <v>62</v>
      </c>
      <c r="D5" s="188" t="s">
        <v>257</v>
      </c>
      <c r="E5" s="188"/>
      <c r="F5" s="188"/>
      <c r="G5" s="188" t="s">
        <v>258</v>
      </c>
    </row>
    <row r="6" ht="31.05" customHeight="1" x14ac:dyDescent="0.15" spans="1:7">
      <c r="A6" s="14"/>
      <c r="B6" s="14"/>
      <c r="C6" s="14"/>
      <c r="D6" s="10" t="s">
        <v>71</v>
      </c>
      <c r="E6" s="10" t="s">
        <v>276</v>
      </c>
      <c r="F6" s="10" t="s">
        <v>260</v>
      </c>
      <c r="G6" s="188"/>
    </row>
    <row r="7" ht="26.45" customHeight="1" x14ac:dyDescent="0.15" spans="1:7">
      <c r="A7" s="133" t="s">
        <v>277</v>
      </c>
      <c r="B7" s="133" t="s">
        <v>278</v>
      </c>
      <c r="C7" s="18">
        <f>D7+G7</f>
        <v>4447.913638</v>
      </c>
      <c r="D7" s="8">
        <f>E7+F7</f>
        <v>3263.8199999999997</v>
      </c>
      <c r="E7" s="8">
        <v>2680.3199999999997</v>
      </c>
      <c r="F7" s="8">
        <v>583.5</v>
      </c>
      <c r="G7" s="8">
        <v>1184.0936379999998</v>
      </c>
    </row>
    <row r="8" ht="26.45" customHeight="1" x14ac:dyDescent="0.15" spans="1:7">
      <c r="A8" s="147">
        <v>20101</v>
      </c>
      <c r="B8" s="133" t="s">
        <v>279</v>
      </c>
      <c r="C8" s="18">
        <f>D8+G8</f>
        <v>46.25</v>
      </c>
      <c r="D8" s="8">
        <f>E8+F8</f>
        <v>0</v>
      </c>
      <c r="E8" s="131">
        <f>SUM(E9:E10)</f>
        <v>0</v>
      </c>
      <c r="F8" s="131">
        <f>SUM(F9:F10)</f>
        <v>0</v>
      </c>
      <c r="G8" s="131">
        <f>SUM(G9:G10)</f>
        <v>46.25</v>
      </c>
    </row>
    <row r="9" ht="26.45" customHeight="1" x14ac:dyDescent="0.15" spans="1:7">
      <c r="A9" s="133" t="s">
        <v>76</v>
      </c>
      <c r="B9" s="133" t="s">
        <v>77</v>
      </c>
      <c r="C9" s="132">
        <v>45.25</v>
      </c>
      <c r="D9" s="131">
        <v>0</v>
      </c>
      <c r="E9" s="131">
        <v>0</v>
      </c>
      <c r="F9" s="131">
        <v>0</v>
      </c>
      <c r="G9" s="131">
        <v>45.25</v>
      </c>
    </row>
    <row r="10" ht="26.45" customHeight="1" x14ac:dyDescent="0.15" spans="1:7">
      <c r="A10" s="15" t="s">
        <v>78</v>
      </c>
      <c r="B10" s="15" t="s">
        <v>79</v>
      </c>
      <c r="C10" s="18">
        <f>D10+G10</f>
        <v>1</v>
      </c>
      <c r="D10" s="8">
        <f>E10+F10</f>
        <v>0</v>
      </c>
      <c r="E10" s="8">
        <v>0</v>
      </c>
      <c r="F10" s="8">
        <v>0</v>
      </c>
      <c r="G10" s="8">
        <v>1</v>
      </c>
    </row>
    <row r="11" ht="26.45" customHeight="1" x14ac:dyDescent="0.15" spans="1:7">
      <c r="A11" s="147">
        <v>20102</v>
      </c>
      <c r="B11" s="133" t="s">
        <v>280</v>
      </c>
      <c r="C11" s="18">
        <f>D11+G11</f>
        <v>8.4545</v>
      </c>
      <c r="D11" s="8">
        <f>E11+F11</f>
        <v>0</v>
      </c>
      <c r="E11" s="131">
        <v>0</v>
      </c>
      <c r="F11" s="131">
        <v>0</v>
      </c>
      <c r="G11" s="131">
        <v>8.4545</v>
      </c>
    </row>
    <row r="12" ht="26.45" customHeight="1" x14ac:dyDescent="0.15" spans="1:7">
      <c r="A12" s="15" t="s">
        <v>80</v>
      </c>
      <c r="B12" s="15" t="s">
        <v>77</v>
      </c>
      <c r="C12" s="18">
        <f>D12+G12</f>
        <v>8.4545</v>
      </c>
      <c r="D12" s="8">
        <f>E12+F12</f>
        <v>0</v>
      </c>
      <c r="E12" s="8">
        <v>0</v>
      </c>
      <c r="F12" s="8">
        <v>0</v>
      </c>
      <c r="G12" s="8">
        <v>8.4545</v>
      </c>
    </row>
    <row r="13" ht="26.45" customHeight="1" x14ac:dyDescent="0.15" spans="1:7">
      <c r="A13" s="133">
        <v>20103</v>
      </c>
      <c r="B13" s="133" t="s">
        <v>281</v>
      </c>
      <c r="C13" s="18">
        <f>D13+G13</f>
        <v>4155.345788</v>
      </c>
      <c r="D13" s="8">
        <f>E13+F13</f>
        <v>3262.18</v>
      </c>
      <c r="E13" s="131">
        <f>SUM(E14:E17)</f>
        <v>2678.68</v>
      </c>
      <c r="F13" s="131">
        <f>SUM(F14:F17)</f>
        <v>583.5</v>
      </c>
      <c r="G13" s="131">
        <f>SUM(G14:G17)</f>
        <v>893.1657879999999</v>
      </c>
    </row>
    <row r="14" ht="26.45" customHeight="1" x14ac:dyDescent="0.15" spans="1:7">
      <c r="A14" s="15" t="s">
        <v>81</v>
      </c>
      <c r="B14" s="15" t="s">
        <v>82</v>
      </c>
      <c r="C14" s="18">
        <f>D14+G14</f>
        <v>2462.18</v>
      </c>
      <c r="D14" s="8">
        <f>E14+F14</f>
        <v>2462.18</v>
      </c>
      <c r="E14" s="8">
        <v>2278.68</v>
      </c>
      <c r="F14" s="8">
        <v>183.5</v>
      </c>
      <c r="G14" s="8">
        <v>0</v>
      </c>
    </row>
    <row r="15" ht="26.45" customHeight="1" x14ac:dyDescent="0.15" spans="1:7">
      <c r="A15" s="15" t="s">
        <v>83</v>
      </c>
      <c r="B15" s="15" t="s">
        <v>77</v>
      </c>
      <c r="C15" s="18">
        <f>D15+G15</f>
        <v>898.142442</v>
      </c>
      <c r="D15" s="8">
        <f>E15+F15</f>
        <v>800</v>
      </c>
      <c r="E15" s="8">
        <v>400</v>
      </c>
      <c r="F15" s="8">
        <v>400</v>
      </c>
      <c r="G15" s="8">
        <v>98.142442</v>
      </c>
    </row>
    <row r="16" ht="26.45" customHeight="1" x14ac:dyDescent="0.15" spans="1:7">
      <c r="A16" s="15" t="s">
        <v>84</v>
      </c>
      <c r="B16" s="15" t="s">
        <v>85</v>
      </c>
      <c r="C16" s="18">
        <f>D16+G16</f>
        <v>26</v>
      </c>
      <c r="D16" s="8">
        <f>E16+F16</f>
        <v>0</v>
      </c>
      <c r="E16" s="8">
        <v>0</v>
      </c>
      <c r="F16" s="8">
        <v>0</v>
      </c>
      <c r="G16" s="8">
        <v>26</v>
      </c>
    </row>
    <row r="17" ht="26.45" customHeight="1" x14ac:dyDescent="0.15" spans="1:7">
      <c r="A17" s="15" t="s">
        <v>86</v>
      </c>
      <c r="B17" s="15" t="s">
        <v>87</v>
      </c>
      <c r="C17" s="18">
        <f>D17+G17</f>
        <v>769.023346</v>
      </c>
      <c r="D17" s="8">
        <f>E17+F17</f>
        <v>0</v>
      </c>
      <c r="E17" s="8">
        <v>0</v>
      </c>
      <c r="F17" s="8">
        <v>0</v>
      </c>
      <c r="G17" s="8">
        <v>769.023346</v>
      </c>
    </row>
    <row r="18" ht="26.45" customHeight="1" x14ac:dyDescent="0.15" spans="1:7">
      <c r="A18" s="133">
        <v>20105</v>
      </c>
      <c r="B18" s="133" t="s">
        <v>282</v>
      </c>
      <c r="C18" s="18">
        <f>D18+G18</f>
        <v>41.35085</v>
      </c>
      <c r="D18" s="8">
        <f>E18+F18</f>
        <v>0</v>
      </c>
      <c r="E18" s="131">
        <v>0</v>
      </c>
      <c r="F18" s="131">
        <v>0</v>
      </c>
      <c r="G18" s="131">
        <v>41.35085</v>
      </c>
    </row>
    <row r="19" ht="26.45" customHeight="1" x14ac:dyDescent="0.15" spans="1:7">
      <c r="A19" s="15" t="s">
        <v>88</v>
      </c>
      <c r="B19" s="15" t="s">
        <v>89</v>
      </c>
      <c r="C19" s="18">
        <f>D19+G19</f>
        <v>41.35085</v>
      </c>
      <c r="D19" s="8">
        <f>E19+F19</f>
        <v>0</v>
      </c>
      <c r="E19" s="8">
        <v>0</v>
      </c>
      <c r="F19" s="8">
        <v>0</v>
      </c>
      <c r="G19" s="8">
        <v>41.35085</v>
      </c>
    </row>
    <row r="20" ht="26.45" customHeight="1" x14ac:dyDescent="0.15" spans="1:7">
      <c r="A20" s="133">
        <v>20106</v>
      </c>
      <c r="B20" s="133" t="s">
        <v>283</v>
      </c>
      <c r="C20" s="18">
        <f>D20+G20</f>
        <v>37</v>
      </c>
      <c r="D20" s="8">
        <f>E20+F20</f>
        <v>0</v>
      </c>
      <c r="E20" s="131">
        <f>SUM(E21:E22)</f>
        <v>0</v>
      </c>
      <c r="F20" s="131">
        <f>SUM(F21:F22)</f>
        <v>0</v>
      </c>
      <c r="G20" s="131">
        <f>SUM(G21:G22)</f>
        <v>37</v>
      </c>
    </row>
    <row r="21" ht="26.45" customHeight="1" x14ac:dyDescent="0.15" spans="1:7">
      <c r="A21" s="15" t="s">
        <v>90</v>
      </c>
      <c r="B21" s="15" t="s">
        <v>77</v>
      </c>
      <c r="C21" s="18">
        <f>D21+G21</f>
        <v>27</v>
      </c>
      <c r="D21" s="8">
        <f>E21+F21</f>
        <v>0</v>
      </c>
      <c r="E21" s="8">
        <v>0</v>
      </c>
      <c r="F21" s="8">
        <v>0</v>
      </c>
      <c r="G21" s="8">
        <v>27</v>
      </c>
    </row>
    <row r="22" ht="26.45" customHeight="1" x14ac:dyDescent="0.15" spans="1:7">
      <c r="A22" s="15" t="s">
        <v>91</v>
      </c>
      <c r="B22" s="15" t="s">
        <v>92</v>
      </c>
      <c r="C22" s="18">
        <f>D22+G22</f>
        <v>10</v>
      </c>
      <c r="D22" s="8">
        <f>E22+F22</f>
        <v>0</v>
      </c>
      <c r="E22" s="8">
        <v>0</v>
      </c>
      <c r="F22" s="8">
        <v>0</v>
      </c>
      <c r="G22" s="8">
        <v>10</v>
      </c>
    </row>
    <row r="23" ht="26.45" customHeight="1" x14ac:dyDescent="0.15" spans="1:7">
      <c r="A23" s="15">
        <v>20113</v>
      </c>
      <c r="B23" s="133" t="s">
        <v>284</v>
      </c>
      <c r="C23" s="18">
        <f>D23+G23</f>
        <v>6.2</v>
      </c>
      <c r="D23" s="8">
        <f>E23+F23</f>
        <v>0</v>
      </c>
      <c r="E23" s="131">
        <f>SUM(E24:E25)</f>
        <v>0</v>
      </c>
      <c r="F23" s="131">
        <f>SUM(F24:F25)</f>
        <v>0</v>
      </c>
      <c r="G23" s="131">
        <f>SUM(G24:G25)</f>
        <v>6.2</v>
      </c>
    </row>
    <row r="24" ht="26.45" customHeight="1" x14ac:dyDescent="0.15" spans="1:7">
      <c r="A24" s="15" t="s">
        <v>93</v>
      </c>
      <c r="B24" s="15" t="s">
        <v>77</v>
      </c>
      <c r="C24" s="18">
        <f>D24+G24</f>
        <v>5</v>
      </c>
      <c r="D24" s="8">
        <f>E24+F24</f>
        <v>0</v>
      </c>
      <c r="E24" s="8">
        <v>0</v>
      </c>
      <c r="F24" s="8">
        <v>0</v>
      </c>
      <c r="G24" s="8">
        <v>5</v>
      </c>
    </row>
    <row r="25" ht="26.45" customHeight="1" x14ac:dyDescent="0.15" spans="1:7">
      <c r="A25" s="15" t="s">
        <v>94</v>
      </c>
      <c r="B25" s="15" t="s">
        <v>95</v>
      </c>
      <c r="C25" s="18">
        <f>D25+G25</f>
        <v>1.2</v>
      </c>
      <c r="D25" s="8">
        <f>E25+F25</f>
        <v>0</v>
      </c>
      <c r="E25" s="8">
        <v>0</v>
      </c>
      <c r="F25" s="8">
        <v>0</v>
      </c>
      <c r="G25" s="8">
        <v>1.2</v>
      </c>
    </row>
    <row r="26" ht="26.45" customHeight="1" x14ac:dyDescent="0.15" spans="1:7">
      <c r="A26" s="133">
        <v>20129</v>
      </c>
      <c r="B26" s="133" t="s">
        <v>285</v>
      </c>
      <c r="C26" s="18">
        <f>D26+G26</f>
        <v>3</v>
      </c>
      <c r="D26" s="8">
        <f>E26+F26</f>
        <v>0</v>
      </c>
      <c r="E26" s="131">
        <v>0</v>
      </c>
      <c r="F26" s="131">
        <v>0</v>
      </c>
      <c r="G26" s="131">
        <v>3</v>
      </c>
    </row>
    <row r="27" ht="26.45" customHeight="1" x14ac:dyDescent="0.15" spans="1:7">
      <c r="A27" s="15" t="s">
        <v>96</v>
      </c>
      <c r="B27" s="15" t="s">
        <v>77</v>
      </c>
      <c r="C27" s="18">
        <f>D27+G27</f>
        <v>3</v>
      </c>
      <c r="D27" s="8">
        <f>E27+F27</f>
        <v>0</v>
      </c>
      <c r="E27" s="8">
        <v>0</v>
      </c>
      <c r="F27" s="8">
        <v>0</v>
      </c>
      <c r="G27" s="8">
        <v>3</v>
      </c>
    </row>
    <row r="28" ht="26.45" customHeight="1" x14ac:dyDescent="0.15" spans="1:7">
      <c r="A28" s="133">
        <v>20131</v>
      </c>
      <c r="B28" s="133" t="s">
        <v>286</v>
      </c>
      <c r="C28" s="18">
        <f>D28+G28</f>
        <v>3</v>
      </c>
      <c r="D28" s="8">
        <f>E28+F28</f>
        <v>0</v>
      </c>
      <c r="E28" s="131">
        <f>SUM(E29:E30)</f>
        <v>0</v>
      </c>
      <c r="F28" s="131">
        <f>SUM(F29:F30)</f>
        <v>0</v>
      </c>
      <c r="G28" s="131">
        <f>SUM(G29:G30)</f>
        <v>3</v>
      </c>
    </row>
    <row r="29" ht="26.45" customHeight="1" x14ac:dyDescent="0.15" spans="1:7">
      <c r="A29" s="15" t="s">
        <v>97</v>
      </c>
      <c r="B29" s="15" t="s">
        <v>98</v>
      </c>
      <c r="C29" s="18">
        <f>D29+G29</f>
        <v>1</v>
      </c>
      <c r="D29" s="8">
        <f>E29+F29</f>
        <v>0</v>
      </c>
      <c r="E29" s="8">
        <v>0</v>
      </c>
      <c r="F29" s="8">
        <v>0</v>
      </c>
      <c r="G29" s="8">
        <v>1</v>
      </c>
    </row>
    <row r="30" ht="26.45" customHeight="1" x14ac:dyDescent="0.15" spans="1:7">
      <c r="A30" s="15" t="s">
        <v>99</v>
      </c>
      <c r="B30" s="15" t="s">
        <v>100</v>
      </c>
      <c r="C30" s="18">
        <f>D30+G30</f>
        <v>2</v>
      </c>
      <c r="D30" s="8">
        <f>E30+F30</f>
        <v>0</v>
      </c>
      <c r="E30" s="8">
        <v>0</v>
      </c>
      <c r="F30" s="8">
        <v>0</v>
      </c>
      <c r="G30" s="8">
        <v>2</v>
      </c>
    </row>
    <row r="31" ht="26.45" customHeight="1" x14ac:dyDescent="0.15" spans="1:7">
      <c r="A31" s="133">
        <v>20132</v>
      </c>
      <c r="B31" s="133" t="s">
        <v>287</v>
      </c>
      <c r="C31" s="18">
        <f>D31+G31</f>
        <v>73.75</v>
      </c>
      <c r="D31" s="8">
        <f>E31+F31</f>
        <v>1.64</v>
      </c>
      <c r="E31" s="131">
        <f>SUM(E32)</f>
        <v>1.64</v>
      </c>
      <c r="F31" s="131">
        <f>SUM(F32)</f>
        <v>0</v>
      </c>
      <c r="G31" s="131">
        <f>SUM(G32)</f>
        <v>72.11</v>
      </c>
    </row>
    <row r="32" ht="26.45" customHeight="1" x14ac:dyDescent="0.15" spans="1:7">
      <c r="A32" s="15" t="s">
        <v>101</v>
      </c>
      <c r="B32" s="15" t="s">
        <v>77</v>
      </c>
      <c r="C32" s="18">
        <f>D32+G32</f>
        <v>73.75</v>
      </c>
      <c r="D32" s="8">
        <f>E32+F32</f>
        <v>1.64</v>
      </c>
      <c r="E32" s="8">
        <v>1.64</v>
      </c>
      <c r="F32" s="8">
        <v>0</v>
      </c>
      <c r="G32" s="8">
        <v>72.11</v>
      </c>
    </row>
    <row r="33" ht="26.45" customHeight="1" x14ac:dyDescent="0.15" spans="1:7">
      <c r="A33" s="133">
        <v>20133</v>
      </c>
      <c r="B33" s="133" t="s">
        <v>288</v>
      </c>
      <c r="C33" s="18">
        <f>D33+G33</f>
        <v>35.8125</v>
      </c>
      <c r="D33" s="8">
        <f>E33+F33</f>
        <v>0</v>
      </c>
      <c r="E33" s="131">
        <f>SUM(E34)</f>
        <v>0</v>
      </c>
      <c r="F33" s="131">
        <f>SUM(F34)</f>
        <v>0</v>
      </c>
      <c r="G33" s="131">
        <f>SUM(G34)</f>
        <v>35.8125</v>
      </c>
    </row>
    <row r="34" ht="26.45" customHeight="1" x14ac:dyDescent="0.15" spans="1:7">
      <c r="A34" s="15" t="s">
        <v>102</v>
      </c>
      <c r="B34" s="15" t="s">
        <v>77</v>
      </c>
      <c r="C34" s="18">
        <f>D34+G34</f>
        <v>35.8125</v>
      </c>
      <c r="D34" s="8">
        <f>E34+F34</f>
        <v>0</v>
      </c>
      <c r="E34" s="8">
        <v>0</v>
      </c>
      <c r="F34" s="8">
        <v>0</v>
      </c>
      <c r="G34" s="8">
        <v>35.8125</v>
      </c>
    </row>
    <row r="35" ht="26.45" customHeight="1" x14ac:dyDescent="0.15" spans="1:7">
      <c r="A35" s="133">
        <v>20136</v>
      </c>
      <c r="B35" s="133" t="s">
        <v>289</v>
      </c>
      <c r="C35" s="18">
        <f>D35+G35</f>
        <v>6</v>
      </c>
      <c r="D35" s="8">
        <f>E35+F35</f>
        <v>0</v>
      </c>
      <c r="E35" s="131">
        <f>SUM(E36)</f>
        <v>0</v>
      </c>
      <c r="F35" s="131">
        <f>SUM(F36)</f>
        <v>0</v>
      </c>
      <c r="G35" s="131">
        <f>SUM(G36)</f>
        <v>6</v>
      </c>
    </row>
    <row r="36" ht="26.45" customHeight="1" x14ac:dyDescent="0.15" spans="1:7">
      <c r="A36" s="15" t="s">
        <v>103</v>
      </c>
      <c r="B36" s="15" t="s">
        <v>77</v>
      </c>
      <c r="C36" s="18">
        <f>D36+G36</f>
        <v>6</v>
      </c>
      <c r="D36" s="8">
        <f>E36+F36</f>
        <v>0</v>
      </c>
      <c r="E36" s="8">
        <v>0</v>
      </c>
      <c r="F36" s="8">
        <v>0</v>
      </c>
      <c r="G36" s="8">
        <v>6</v>
      </c>
    </row>
    <row r="37" ht="26.45" customHeight="1" x14ac:dyDescent="0.15" spans="1:7">
      <c r="A37" s="133">
        <v>20138</v>
      </c>
      <c r="B37" s="133" t="s">
        <v>290</v>
      </c>
      <c r="C37" s="18">
        <f>D37+G37</f>
        <v>31.75</v>
      </c>
      <c r="D37" s="8">
        <f>E37+F37</f>
        <v>0</v>
      </c>
      <c r="E37" s="131">
        <f>SUM(E38:E39)</f>
        <v>0</v>
      </c>
      <c r="F37" s="131">
        <f>SUM(F38:F39)</f>
        <v>0</v>
      </c>
      <c r="G37" s="131">
        <f>SUM(G38:G39)</f>
        <v>31.75</v>
      </c>
    </row>
    <row r="38" ht="26.45" customHeight="1" x14ac:dyDescent="0.15" spans="1:7">
      <c r="A38" s="15" t="s">
        <v>104</v>
      </c>
      <c r="B38" s="15" t="s">
        <v>105</v>
      </c>
      <c r="C38" s="18">
        <f>D38+G38</f>
        <v>28.8</v>
      </c>
      <c r="D38" s="8">
        <f>E38+F38</f>
        <v>0</v>
      </c>
      <c r="E38" s="8">
        <v>0</v>
      </c>
      <c r="F38" s="8">
        <v>0</v>
      </c>
      <c r="G38" s="8">
        <v>28.8</v>
      </c>
    </row>
    <row r="39" ht="26.45" customHeight="1" x14ac:dyDescent="0.15" spans="1:7">
      <c r="A39" s="15" t="s">
        <v>106</v>
      </c>
      <c r="B39" s="15" t="s">
        <v>107</v>
      </c>
      <c r="C39" s="18">
        <f>D39+G39</f>
        <v>2.95</v>
      </c>
      <c r="D39" s="8">
        <f>E39+F39</f>
        <v>0</v>
      </c>
      <c r="E39" s="8">
        <v>0</v>
      </c>
      <c r="F39" s="8">
        <v>0</v>
      </c>
      <c r="G39" s="8">
        <v>2.95</v>
      </c>
    </row>
    <row r="40" ht="26.45" customHeight="1" x14ac:dyDescent="0.15" spans="1:7">
      <c r="A40" s="133" t="s">
        <v>291</v>
      </c>
      <c r="B40" s="133" t="s">
        <v>292</v>
      </c>
      <c r="C40" s="18">
        <f>D40+G40</f>
        <v>101.4</v>
      </c>
      <c r="D40" s="8">
        <f>E40+F40</f>
        <v>0</v>
      </c>
      <c r="E40" s="131"/>
      <c r="F40" s="131"/>
      <c r="G40" s="131">
        <v>101.4</v>
      </c>
    </row>
    <row r="41" ht="26.45" customHeight="1" x14ac:dyDescent="0.15" spans="1:7">
      <c r="A41" s="133">
        <v>20306</v>
      </c>
      <c r="B41" s="133" t="s">
        <v>293</v>
      </c>
      <c r="C41" s="18">
        <f>D41+G41</f>
        <v>101.4</v>
      </c>
      <c r="D41" s="8">
        <f>E41+F41</f>
        <v>0</v>
      </c>
      <c r="E41" s="131">
        <f>SUM(E42)</f>
        <v>0</v>
      </c>
      <c r="F41" s="131">
        <f>SUM(F42)</f>
        <v>0</v>
      </c>
      <c r="G41" s="131">
        <f>SUM(G42)</f>
        <v>101.4</v>
      </c>
    </row>
    <row r="42" ht="26.45" customHeight="1" x14ac:dyDescent="0.15" spans="1:7">
      <c r="A42" s="15" t="s">
        <v>108</v>
      </c>
      <c r="B42" s="15" t="s">
        <v>109</v>
      </c>
      <c r="C42" s="18">
        <f>D42+G42</f>
        <v>101.4</v>
      </c>
      <c r="D42" s="8">
        <f>E42+F42</f>
        <v>0</v>
      </c>
      <c r="E42" s="8">
        <v>0</v>
      </c>
      <c r="F42" s="8">
        <v>0</v>
      </c>
      <c r="G42" s="8">
        <v>101.4</v>
      </c>
    </row>
    <row r="43" ht="26.45" customHeight="1" x14ac:dyDescent="0.15" spans="1:7">
      <c r="A43" s="133" t="s">
        <v>294</v>
      </c>
      <c r="B43" s="133" t="s">
        <v>295</v>
      </c>
      <c r="C43" s="18">
        <f>D43+G43</f>
        <v>14.922</v>
      </c>
      <c r="D43" s="8">
        <f>E43+F43</f>
        <v>0</v>
      </c>
      <c r="E43" s="131">
        <v>0</v>
      </c>
      <c r="F43" s="131">
        <v>0</v>
      </c>
      <c r="G43" s="131">
        <v>14.922</v>
      </c>
    </row>
    <row r="44" ht="26.45" customHeight="1" x14ac:dyDescent="0.15" spans="1:7">
      <c r="A44" s="133">
        <v>20402</v>
      </c>
      <c r="B44" s="133" t="s">
        <v>296</v>
      </c>
      <c r="C44" s="18">
        <f>D44+G44</f>
        <v>14.922</v>
      </c>
      <c r="D44" s="8">
        <f>E44+F44</f>
        <v>0</v>
      </c>
      <c r="E44" s="131">
        <f>SUM(E45:E46)</f>
        <v>0</v>
      </c>
      <c r="F44" s="131">
        <f>SUM(F45:F46)</f>
        <v>0</v>
      </c>
      <c r="G44" s="131">
        <f>SUM(G45:G46)</f>
        <v>14.922</v>
      </c>
    </row>
    <row r="45" ht="26.45" customHeight="1" x14ac:dyDescent="0.15" spans="1:7">
      <c r="A45" s="15" t="s">
        <v>110</v>
      </c>
      <c r="B45" s="15" t="s">
        <v>111</v>
      </c>
      <c r="C45" s="18">
        <f>D45+G45</f>
        <v>4.922</v>
      </c>
      <c r="D45" s="8">
        <f>E45+F45</f>
        <v>0</v>
      </c>
      <c r="E45" s="8">
        <v>0</v>
      </c>
      <c r="F45" s="8">
        <v>0</v>
      </c>
      <c r="G45" s="8">
        <v>4.922</v>
      </c>
    </row>
    <row r="46" ht="26.45" customHeight="1" x14ac:dyDescent="0.15" spans="1:7">
      <c r="A46" s="15" t="s">
        <v>112</v>
      </c>
      <c r="B46" s="15" t="s">
        <v>113</v>
      </c>
      <c r="C46" s="18">
        <f>D46+G46</f>
        <v>10</v>
      </c>
      <c r="D46" s="8">
        <f>E46+F46</f>
        <v>0</v>
      </c>
      <c r="E46" s="8">
        <v>0</v>
      </c>
      <c r="F46" s="8">
        <v>0</v>
      </c>
      <c r="G46" s="8">
        <v>10</v>
      </c>
    </row>
    <row r="47" ht="26.45" customHeight="1" x14ac:dyDescent="0.15" spans="1:7">
      <c r="A47" s="147">
        <v>205</v>
      </c>
      <c r="B47" s="133" t="s">
        <v>297</v>
      </c>
      <c r="C47" s="18">
        <f>D47+G47</f>
        <v>56</v>
      </c>
      <c r="D47" s="8">
        <f>E47+F47</f>
        <v>0</v>
      </c>
      <c r="E47" s="131">
        <v>0</v>
      </c>
      <c r="F47" s="131">
        <v>0</v>
      </c>
      <c r="G47" s="131">
        <v>56</v>
      </c>
    </row>
    <row r="48" ht="26.45" customHeight="1" x14ac:dyDescent="0.15" spans="1:7">
      <c r="A48" s="147">
        <v>20502</v>
      </c>
      <c r="B48" s="133" t="s">
        <v>298</v>
      </c>
      <c r="C48" s="18">
        <f>D48+G48</f>
        <v>56</v>
      </c>
      <c r="D48" s="8">
        <f>E48+F48</f>
        <v>0</v>
      </c>
      <c r="E48" s="131">
        <f>SUM(E49:E50)</f>
        <v>0</v>
      </c>
      <c r="F48" s="131">
        <f>SUM(F49:F50)</f>
        <v>0</v>
      </c>
      <c r="G48" s="131">
        <f>SUM(G49:G50)</f>
        <v>56</v>
      </c>
    </row>
    <row r="49" ht="26.45" customHeight="1" x14ac:dyDescent="0.15" spans="1:7">
      <c r="A49" s="15" t="s">
        <v>114</v>
      </c>
      <c r="B49" s="15" t="s">
        <v>115</v>
      </c>
      <c r="C49" s="18">
        <f>D49+G49</f>
        <v>6</v>
      </c>
      <c r="D49" s="8">
        <f>E49+F49</f>
        <v>0</v>
      </c>
      <c r="E49" s="8">
        <v>0</v>
      </c>
      <c r="F49" s="8">
        <v>0</v>
      </c>
      <c r="G49" s="8">
        <v>6</v>
      </c>
    </row>
    <row r="50" ht="26.45" customHeight="1" x14ac:dyDescent="0.15" spans="1:7">
      <c r="A50" s="15" t="s">
        <v>116</v>
      </c>
      <c r="B50" s="15" t="s">
        <v>117</v>
      </c>
      <c r="C50" s="18">
        <f>D50+G50</f>
        <v>50</v>
      </c>
      <c r="D50" s="8">
        <f>E50+F50</f>
        <v>0</v>
      </c>
      <c r="E50" s="8">
        <v>0</v>
      </c>
      <c r="F50" s="8">
        <v>0</v>
      </c>
      <c r="G50" s="8">
        <v>50</v>
      </c>
    </row>
    <row r="51" ht="26.45" customHeight="1" x14ac:dyDescent="0.15" spans="1:7">
      <c r="A51" s="133" t="s">
        <v>299</v>
      </c>
      <c r="B51" s="133" t="s">
        <v>300</v>
      </c>
      <c r="C51" s="18">
        <f>D51+G51</f>
        <v>99</v>
      </c>
      <c r="D51" s="8">
        <f>E51+F51</f>
        <v>0</v>
      </c>
      <c r="E51" s="131">
        <v>0</v>
      </c>
      <c r="F51" s="131">
        <v>0</v>
      </c>
      <c r="G51" s="131">
        <v>99</v>
      </c>
    </row>
    <row r="52" ht="26.45" customHeight="1" x14ac:dyDescent="0.15" spans="1:7">
      <c r="A52" s="133">
        <v>20604</v>
      </c>
      <c r="B52" s="133" t="s">
        <v>301</v>
      </c>
      <c r="C52" s="18">
        <f>D52+G52</f>
        <v>99</v>
      </c>
      <c r="D52" s="8">
        <f>E52+F52</f>
        <v>0</v>
      </c>
      <c r="E52" s="131">
        <f>SUM(E53)</f>
        <v>0</v>
      </c>
      <c r="F52" s="131">
        <f>SUM(F53)</f>
        <v>0</v>
      </c>
      <c r="G52" s="131">
        <f>SUM(G53)</f>
        <v>99</v>
      </c>
    </row>
    <row r="53" ht="26.45" customHeight="1" x14ac:dyDescent="0.15" spans="1:7">
      <c r="A53" s="15" t="s">
        <v>118</v>
      </c>
      <c r="B53" s="15" t="s">
        <v>119</v>
      </c>
      <c r="C53" s="18">
        <f>D53+G53</f>
        <v>99</v>
      </c>
      <c r="D53" s="8">
        <f>E53+F53</f>
        <v>0</v>
      </c>
      <c r="E53" s="8">
        <v>0</v>
      </c>
      <c r="F53" s="8">
        <v>0</v>
      </c>
      <c r="G53" s="8">
        <v>99</v>
      </c>
    </row>
    <row r="54" ht="26.45" customHeight="1" x14ac:dyDescent="0.15" spans="1:7">
      <c r="A54" s="133" t="s">
        <v>302</v>
      </c>
      <c r="B54" s="133" t="s">
        <v>303</v>
      </c>
      <c r="C54" s="18">
        <f>D54+G54</f>
        <v>82.951</v>
      </c>
      <c r="D54" s="8">
        <f>E54+F54</f>
        <v>0</v>
      </c>
      <c r="E54" s="131">
        <v>0</v>
      </c>
      <c r="F54" s="131">
        <v>0</v>
      </c>
      <c r="G54" s="131">
        <v>82.951</v>
      </c>
    </row>
    <row r="55" ht="26.45" customHeight="1" x14ac:dyDescent="0.15" spans="1:7">
      <c r="A55" s="133">
        <v>20701</v>
      </c>
      <c r="B55" s="133" t="s">
        <v>304</v>
      </c>
      <c r="C55" s="18">
        <f>D55+G55</f>
        <v>33.451</v>
      </c>
      <c r="D55" s="8">
        <f>E55+F55</f>
        <v>0</v>
      </c>
      <c r="E55" s="131">
        <f>SUM(E56:E57)</f>
        <v>0</v>
      </c>
      <c r="F55" s="131">
        <f>SUM(F56:F57)</f>
        <v>0</v>
      </c>
      <c r="G55" s="131">
        <f>SUM(G56:G57)</f>
        <v>33.451</v>
      </c>
    </row>
    <row r="56" ht="26.45" customHeight="1" x14ac:dyDescent="0.15" spans="1:7">
      <c r="A56" s="15" t="s">
        <v>120</v>
      </c>
      <c r="B56" s="15" t="s">
        <v>121</v>
      </c>
      <c r="C56" s="18">
        <f>D56+G56</f>
        <v>17</v>
      </c>
      <c r="D56" s="8">
        <f>E56+F56</f>
        <v>0</v>
      </c>
      <c r="E56" s="8">
        <v>0</v>
      </c>
      <c r="F56" s="8">
        <v>0</v>
      </c>
      <c r="G56" s="8">
        <v>17</v>
      </c>
    </row>
    <row r="57" ht="26.45" customHeight="1" x14ac:dyDescent="0.15" spans="1:7">
      <c r="A57" s="15" t="s">
        <v>122</v>
      </c>
      <c r="B57" s="15" t="s">
        <v>123</v>
      </c>
      <c r="C57" s="18">
        <f>D57+G57</f>
        <v>16.451</v>
      </c>
      <c r="D57" s="8">
        <f>E57+F57</f>
        <v>0</v>
      </c>
      <c r="E57" s="8">
        <v>0</v>
      </c>
      <c r="F57" s="8">
        <v>0</v>
      </c>
      <c r="G57" s="8">
        <v>16.451</v>
      </c>
    </row>
    <row r="58" ht="26.45" customHeight="1" x14ac:dyDescent="0.15" spans="1:7">
      <c r="A58" s="133">
        <v>20703</v>
      </c>
      <c r="B58" s="133" t="s">
        <v>305</v>
      </c>
      <c r="C58" s="18">
        <f>D58+G58</f>
        <v>49</v>
      </c>
      <c r="D58" s="8">
        <f>E58+F58</f>
        <v>0</v>
      </c>
      <c r="E58" s="131">
        <f>SUM(E59)</f>
        <v>0</v>
      </c>
      <c r="F58" s="131">
        <f>SUM(F59)</f>
        <v>0</v>
      </c>
      <c r="G58" s="131">
        <f>SUM(G59)</f>
        <v>49</v>
      </c>
    </row>
    <row r="59" ht="26.45" customHeight="1" x14ac:dyDescent="0.15" spans="1:7">
      <c r="A59" s="19">
        <v>2070308</v>
      </c>
      <c r="B59" s="19" t="s">
        <v>306</v>
      </c>
      <c r="C59" s="18">
        <f>D59+G59</f>
        <v>49</v>
      </c>
      <c r="D59" s="8">
        <f>E59+F59</f>
        <v>0</v>
      </c>
      <c r="E59" s="8">
        <v>0</v>
      </c>
      <c r="F59" s="8">
        <v>0</v>
      </c>
      <c r="G59" s="8">
        <v>49</v>
      </c>
    </row>
    <row r="60" ht="26.45" customHeight="1" x14ac:dyDescent="0.15" spans="1:7">
      <c r="A60" s="147">
        <v>20799</v>
      </c>
      <c r="B60" s="147" t="s">
        <v>307</v>
      </c>
      <c r="C60" s="18">
        <f>D60+G60</f>
        <v>0.5</v>
      </c>
      <c r="D60" s="8">
        <f>E60+F60</f>
        <v>0</v>
      </c>
      <c r="E60" s="131">
        <f>SUM(E61)</f>
        <v>0</v>
      </c>
      <c r="F60" s="131">
        <f>SUM(F61)</f>
        <v>0</v>
      </c>
      <c r="G60" s="131">
        <f>SUM(G61)</f>
        <v>0.5</v>
      </c>
    </row>
    <row r="61" ht="26.45" customHeight="1" x14ac:dyDescent="0.15" spans="1:7">
      <c r="A61" s="15" t="s">
        <v>126</v>
      </c>
      <c r="B61" s="15" t="s">
        <v>127</v>
      </c>
      <c r="C61" s="18">
        <f>D61+G61</f>
        <v>0.5</v>
      </c>
      <c r="D61" s="8">
        <f>E61+F61</f>
        <v>0</v>
      </c>
      <c r="E61" s="8">
        <v>0</v>
      </c>
      <c r="F61" s="8">
        <v>0</v>
      </c>
      <c r="G61" s="8">
        <v>0.5</v>
      </c>
    </row>
    <row r="62" ht="26.45" customHeight="1" x14ac:dyDescent="0.15" spans="1:7">
      <c r="A62" s="133" t="s">
        <v>308</v>
      </c>
      <c r="B62" s="133" t="s">
        <v>309</v>
      </c>
      <c r="C62" s="18">
        <f>D62+G62</f>
        <v>750.202</v>
      </c>
      <c r="D62" s="8">
        <f>E62+F62</f>
        <v>344.96</v>
      </c>
      <c r="E62" s="131">
        <v>344.96</v>
      </c>
      <c r="F62" s="131">
        <v>0</v>
      </c>
      <c r="G62" s="131">
        <v>405.242</v>
      </c>
    </row>
    <row r="63" ht="26.45" customHeight="1" x14ac:dyDescent="0.15" spans="1:7">
      <c r="A63" s="133">
        <v>20801</v>
      </c>
      <c r="B63" s="133" t="s">
        <v>310</v>
      </c>
      <c r="C63" s="18">
        <f>D63+G63</f>
        <v>9.2508</v>
      </c>
      <c r="D63" s="8">
        <f>E63+F63</f>
        <v>0</v>
      </c>
      <c r="E63" s="131">
        <f>SUM(E64)</f>
        <v>0</v>
      </c>
      <c r="F63" s="131">
        <f>SUM(F64)</f>
        <v>0</v>
      </c>
      <c r="G63" s="131">
        <f>SUM(G64)</f>
        <v>9.2508</v>
      </c>
    </row>
    <row r="64" ht="26.45" customHeight="1" x14ac:dyDescent="0.15" spans="1:7">
      <c r="A64" s="15" t="s">
        <v>128</v>
      </c>
      <c r="B64" s="15" t="s">
        <v>129</v>
      </c>
      <c r="C64" s="18">
        <f>D64+G64</f>
        <v>9.2508</v>
      </c>
      <c r="D64" s="8">
        <f>E64+F64</f>
        <v>0</v>
      </c>
      <c r="E64" s="8">
        <v>0</v>
      </c>
      <c r="F64" s="8">
        <v>0</v>
      </c>
      <c r="G64" s="8">
        <v>9.2508</v>
      </c>
    </row>
    <row r="65" ht="26.45" customHeight="1" x14ac:dyDescent="0.15" spans="1:7">
      <c r="A65" s="133">
        <v>20802</v>
      </c>
      <c r="B65" s="133" t="s">
        <v>311</v>
      </c>
      <c r="C65" s="18">
        <f>D65+G65</f>
        <v>9</v>
      </c>
      <c r="D65" s="8">
        <f>E65+F65</f>
        <v>0</v>
      </c>
      <c r="E65" s="131">
        <f>SUM(E66)</f>
        <v>0</v>
      </c>
      <c r="F65" s="131">
        <f>SUM(F66)</f>
        <v>0</v>
      </c>
      <c r="G65" s="131">
        <f>SUM(G66)</f>
        <v>9</v>
      </c>
    </row>
    <row r="66" ht="26.45" customHeight="1" x14ac:dyDescent="0.15" spans="1:7">
      <c r="A66" s="15" t="s">
        <v>130</v>
      </c>
      <c r="B66" s="15" t="s">
        <v>131</v>
      </c>
      <c r="C66" s="18">
        <f>D66+G66</f>
        <v>9</v>
      </c>
      <c r="D66" s="8">
        <f>E66+F66</f>
        <v>0</v>
      </c>
      <c r="E66" s="8">
        <v>0</v>
      </c>
      <c r="F66" s="8">
        <v>0</v>
      </c>
      <c r="G66" s="8">
        <v>9</v>
      </c>
    </row>
    <row r="67" ht="26.45" customHeight="1" x14ac:dyDescent="0.15" spans="1:7">
      <c r="A67" s="133">
        <v>20805</v>
      </c>
      <c r="B67" s="133" t="s">
        <v>312</v>
      </c>
      <c r="C67" s="18">
        <f>D67+G67</f>
        <v>455.9849</v>
      </c>
      <c r="D67" s="8">
        <f>E67+F67</f>
        <v>331.81</v>
      </c>
      <c r="E67" s="131">
        <f>SUM(E68:E71)</f>
        <v>331.81</v>
      </c>
      <c r="F67" s="131">
        <f>SUM(F68:F71)</f>
        <v>0</v>
      </c>
      <c r="G67" s="131">
        <f>SUM(G68:G71)</f>
        <v>124.1749</v>
      </c>
    </row>
    <row r="68" ht="26.45" customHeight="1" x14ac:dyDescent="0.15" spans="1:7">
      <c r="A68" s="15" t="s">
        <v>132</v>
      </c>
      <c r="B68" s="15" t="s">
        <v>133</v>
      </c>
      <c r="C68" s="18">
        <f>D68+G68</f>
        <v>3.6</v>
      </c>
      <c r="D68" s="8">
        <f>E68+F68</f>
        <v>0</v>
      </c>
      <c r="E68" s="8">
        <v>0</v>
      </c>
      <c r="F68" s="8">
        <v>0</v>
      </c>
      <c r="G68" s="8">
        <v>3.6</v>
      </c>
    </row>
    <row r="69" ht="26.45" customHeight="1" x14ac:dyDescent="0.15" spans="1:7">
      <c r="A69" s="15" t="s">
        <v>134</v>
      </c>
      <c r="B69" s="15" t="s">
        <v>135</v>
      </c>
      <c r="C69" s="18">
        <f>D69+G69</f>
        <v>254.64</v>
      </c>
      <c r="D69" s="8">
        <f>E69+F69</f>
        <v>254.64</v>
      </c>
      <c r="E69" s="8">
        <v>254.64</v>
      </c>
      <c r="F69" s="8">
        <v>0</v>
      </c>
      <c r="G69" s="8">
        <v>0</v>
      </c>
    </row>
    <row r="70" ht="26.45" customHeight="1" x14ac:dyDescent="0.15" spans="1:7">
      <c r="A70" s="15" t="s">
        <v>136</v>
      </c>
      <c r="B70" s="15" t="s">
        <v>137</v>
      </c>
      <c r="C70" s="18">
        <f>D70+G70</f>
        <v>77.17</v>
      </c>
      <c r="D70" s="8">
        <f>E70+F70</f>
        <v>77.17</v>
      </c>
      <c r="E70" s="8">
        <v>77.17</v>
      </c>
      <c r="F70" s="8">
        <v>0</v>
      </c>
      <c r="G70" s="8">
        <v>0</v>
      </c>
    </row>
    <row r="71" ht="26.45" customHeight="1" x14ac:dyDescent="0.15" spans="1:7">
      <c r="A71" s="15" t="s">
        <v>138</v>
      </c>
      <c r="B71" s="15" t="s">
        <v>139</v>
      </c>
      <c r="C71" s="18">
        <f>D71+G71</f>
        <v>120.5749</v>
      </c>
      <c r="D71" s="8">
        <f>E71+F71</f>
        <v>0</v>
      </c>
      <c r="E71" s="8">
        <v>0</v>
      </c>
      <c r="F71" s="8">
        <v>0</v>
      </c>
      <c r="G71" s="8">
        <v>120.5749</v>
      </c>
    </row>
    <row r="72" ht="26.45" customHeight="1" x14ac:dyDescent="0.15" spans="1:7">
      <c r="A72" s="133">
        <v>20807</v>
      </c>
      <c r="B72" s="133" t="s">
        <v>313</v>
      </c>
      <c r="C72" s="18">
        <f>D72+G72</f>
        <v>25</v>
      </c>
      <c r="D72" s="8">
        <f>E72+F72</f>
        <v>0</v>
      </c>
      <c r="E72" s="131">
        <f>SUM(E73:E74)</f>
        <v>0</v>
      </c>
      <c r="F72" s="131">
        <f>SUM(F73:F74)</f>
        <v>0</v>
      </c>
      <c r="G72" s="131">
        <f>SUM(G73:G74)</f>
        <v>25</v>
      </c>
    </row>
    <row r="73" ht="26.45" customHeight="1" x14ac:dyDescent="0.15" spans="1:7">
      <c r="A73" s="15" t="s">
        <v>140</v>
      </c>
      <c r="B73" s="15" t="s">
        <v>141</v>
      </c>
      <c r="C73" s="18">
        <f>D73+G73</f>
        <v>15</v>
      </c>
      <c r="D73" s="8">
        <f>E73+F73</f>
        <v>0</v>
      </c>
      <c r="E73" s="8">
        <v>0</v>
      </c>
      <c r="F73" s="8">
        <v>0</v>
      </c>
      <c r="G73" s="8">
        <v>15</v>
      </c>
    </row>
    <row r="74" ht="26.45" customHeight="1" x14ac:dyDescent="0.15" spans="1:7">
      <c r="A74" s="15" t="s">
        <v>142</v>
      </c>
      <c r="B74" s="15" t="s">
        <v>143</v>
      </c>
      <c r="C74" s="18">
        <f>D74+G74</f>
        <v>10</v>
      </c>
      <c r="D74" s="8">
        <f>E74+F74</f>
        <v>0</v>
      </c>
      <c r="E74" s="8">
        <v>0</v>
      </c>
      <c r="F74" s="8">
        <v>0</v>
      </c>
      <c r="G74" s="8">
        <v>10</v>
      </c>
    </row>
    <row r="75" ht="26.45" customHeight="1" x14ac:dyDescent="0.15" spans="1:7">
      <c r="A75" s="133">
        <v>20808</v>
      </c>
      <c r="B75" s="133" t="s">
        <v>314</v>
      </c>
      <c r="C75" s="18">
        <f>D75+G75</f>
        <v>26.0021</v>
      </c>
      <c r="D75" s="8">
        <f>E75+F75</f>
        <v>0.65</v>
      </c>
      <c r="E75" s="131">
        <f>SUM(E76:E77)</f>
        <v>0.65</v>
      </c>
      <c r="F75" s="131">
        <f>SUM(F76:F77)</f>
        <v>0</v>
      </c>
      <c r="G75" s="131">
        <f>SUM(G76:G77)</f>
        <v>25.3521</v>
      </c>
    </row>
    <row r="76" ht="26.45" customHeight="1" x14ac:dyDescent="0.15" spans="1:7">
      <c r="A76" s="15" t="s">
        <v>144</v>
      </c>
      <c r="B76" s="15" t="s">
        <v>145</v>
      </c>
      <c r="C76" s="18">
        <f>D76+G76</f>
        <v>25.3521</v>
      </c>
      <c r="D76" s="8">
        <f>E76+F76</f>
        <v>0</v>
      </c>
      <c r="E76" s="8">
        <v>0</v>
      </c>
      <c r="F76" s="8">
        <v>0</v>
      </c>
      <c r="G76" s="8">
        <v>25.3521</v>
      </c>
    </row>
    <row r="77" ht="26.45" customHeight="1" x14ac:dyDescent="0.15" spans="1:7">
      <c r="A77" s="15" t="s">
        <v>146</v>
      </c>
      <c r="B77" s="15" t="s">
        <v>147</v>
      </c>
      <c r="C77" s="18">
        <f>D77+G77</f>
        <v>0.65</v>
      </c>
      <c r="D77" s="8">
        <f>E77+F77</f>
        <v>0.65</v>
      </c>
      <c r="E77" s="8">
        <v>0.65</v>
      </c>
      <c r="F77" s="8">
        <v>0</v>
      </c>
      <c r="G77" s="8">
        <v>0</v>
      </c>
    </row>
    <row r="78" ht="26.45" customHeight="1" x14ac:dyDescent="0.15" spans="1:7">
      <c r="A78" s="133">
        <v>20810</v>
      </c>
      <c r="B78" s="133" t="s">
        <v>315</v>
      </c>
      <c r="C78" s="18">
        <f>D78+G78</f>
        <v>76.9042</v>
      </c>
      <c r="D78" s="8">
        <f>E78+F78</f>
        <v>0</v>
      </c>
      <c r="E78" s="131">
        <f>SUM(E79:E81)</f>
        <v>0</v>
      </c>
      <c r="F78" s="131">
        <f>SUM(F79:F81)</f>
        <v>0</v>
      </c>
      <c r="G78" s="131">
        <f>SUM(G79:G81)</f>
        <v>76.9042</v>
      </c>
    </row>
    <row r="79" ht="26.45" customHeight="1" x14ac:dyDescent="0.15" spans="1:7">
      <c r="A79" s="15" t="s">
        <v>148</v>
      </c>
      <c r="B79" s="15" t="s">
        <v>149</v>
      </c>
      <c r="C79" s="18">
        <f>D79+G79</f>
        <v>25.56</v>
      </c>
      <c r="D79" s="8">
        <f>E79+F79</f>
        <v>0</v>
      </c>
      <c r="E79" s="8">
        <v>0</v>
      </c>
      <c r="F79" s="8">
        <v>0</v>
      </c>
      <c r="G79" s="8">
        <v>25.56</v>
      </c>
    </row>
    <row r="80" ht="26.45" customHeight="1" x14ac:dyDescent="0.15" spans="1:7">
      <c r="A80" s="15" t="s">
        <v>150</v>
      </c>
      <c r="B80" s="15" t="s">
        <v>151</v>
      </c>
      <c r="C80" s="18">
        <f>D80+G80</f>
        <v>3.28</v>
      </c>
      <c r="D80" s="8">
        <f>E80+F80</f>
        <v>0</v>
      </c>
      <c r="E80" s="8">
        <v>0</v>
      </c>
      <c r="F80" s="8">
        <v>0</v>
      </c>
      <c r="G80" s="8">
        <v>3.28</v>
      </c>
    </row>
    <row r="81" ht="26.45" customHeight="1" x14ac:dyDescent="0.15" spans="1:7">
      <c r="A81" s="15" t="s">
        <v>152</v>
      </c>
      <c r="B81" s="15" t="s">
        <v>153</v>
      </c>
      <c r="C81" s="18">
        <f>D81+G81</f>
        <v>48.0642</v>
      </c>
      <c r="D81" s="8">
        <f>E81+F81</f>
        <v>0</v>
      </c>
      <c r="E81" s="8">
        <v>0</v>
      </c>
      <c r="F81" s="8">
        <v>0</v>
      </c>
      <c r="G81" s="8">
        <v>48.0642</v>
      </c>
    </row>
    <row r="82" ht="26.45" customHeight="1" x14ac:dyDescent="0.15" spans="1:7">
      <c r="A82" s="133">
        <v>20811</v>
      </c>
      <c r="B82" s="133" t="s">
        <v>316</v>
      </c>
      <c r="C82" s="18">
        <f>D82+G82</f>
        <v>11.2</v>
      </c>
      <c r="D82" s="8">
        <f>E82+F82</f>
        <v>0</v>
      </c>
      <c r="E82" s="131">
        <f>SUM(E83)</f>
        <v>0</v>
      </c>
      <c r="F82" s="131">
        <f>SUM(F83)</f>
        <v>0</v>
      </c>
      <c r="G82" s="131">
        <f>SUM(G83)</f>
        <v>11.2</v>
      </c>
    </row>
    <row r="83" ht="26.45" customHeight="1" x14ac:dyDescent="0.15" spans="1:7">
      <c r="A83" s="15" t="s">
        <v>154</v>
      </c>
      <c r="B83" s="15" t="s">
        <v>155</v>
      </c>
      <c r="C83" s="18">
        <f>D83+G83</f>
        <v>11.2</v>
      </c>
      <c r="D83" s="8">
        <f>E83+F83</f>
        <v>0</v>
      </c>
      <c r="E83" s="8">
        <v>0</v>
      </c>
      <c r="F83" s="8">
        <v>0</v>
      </c>
      <c r="G83" s="8">
        <v>11.2</v>
      </c>
    </row>
    <row r="84" ht="26.45" customHeight="1" x14ac:dyDescent="0.15" spans="1:7">
      <c r="A84" s="133">
        <v>20820</v>
      </c>
      <c r="B84" s="133" t="s">
        <v>317</v>
      </c>
      <c r="C84" s="18">
        <f>D84+G84</f>
        <v>20</v>
      </c>
      <c r="D84" s="8">
        <f>E84+F84</f>
        <v>0</v>
      </c>
      <c r="E84" s="131">
        <f>SUM(E85)</f>
        <v>0</v>
      </c>
      <c r="F84" s="131">
        <f>SUM(F85)</f>
        <v>0</v>
      </c>
      <c r="G84" s="131">
        <f>SUM(G85)</f>
        <v>20</v>
      </c>
    </row>
    <row r="85" ht="26.45" customHeight="1" x14ac:dyDescent="0.15" spans="1:7">
      <c r="A85" s="15" t="s">
        <v>156</v>
      </c>
      <c r="B85" s="15" t="s">
        <v>157</v>
      </c>
      <c r="C85" s="18">
        <f>D85+G85</f>
        <v>20</v>
      </c>
      <c r="D85" s="8">
        <f>E85+F85</f>
        <v>0</v>
      </c>
      <c r="E85" s="8">
        <v>0</v>
      </c>
      <c r="F85" s="8">
        <v>0</v>
      </c>
      <c r="G85" s="8">
        <v>20</v>
      </c>
    </row>
    <row r="86" ht="26.45" customHeight="1" x14ac:dyDescent="0.15" spans="1:7">
      <c r="A86" s="133">
        <v>20825</v>
      </c>
      <c r="B86" s="133" t="s">
        <v>318</v>
      </c>
      <c r="C86" s="18">
        <f>D86+G86</f>
        <v>51.8</v>
      </c>
      <c r="D86" s="8">
        <f>E86+F86</f>
        <v>0</v>
      </c>
      <c r="E86" s="131">
        <f>SUM(E87)</f>
        <v>0</v>
      </c>
      <c r="F86" s="131">
        <f>SUM(F87)</f>
        <v>0</v>
      </c>
      <c r="G86" s="131">
        <f>SUM(G87)</f>
        <v>51.8</v>
      </c>
    </row>
    <row r="87" ht="26.45" customHeight="1" x14ac:dyDescent="0.15" spans="1:7">
      <c r="A87" s="15" t="s">
        <v>162</v>
      </c>
      <c r="B87" s="15" t="s">
        <v>163</v>
      </c>
      <c r="C87" s="18">
        <f>D87+G87</f>
        <v>51.8</v>
      </c>
      <c r="D87" s="8">
        <f>E87+F87</f>
        <v>0</v>
      </c>
      <c r="E87" s="8">
        <v>0</v>
      </c>
      <c r="F87" s="8">
        <v>0</v>
      </c>
      <c r="G87" s="8">
        <v>51.8</v>
      </c>
    </row>
    <row r="88" ht="26.45" customHeight="1" x14ac:dyDescent="0.15" spans="1:7">
      <c r="A88" s="133">
        <v>20828</v>
      </c>
      <c r="B88" s="133" t="s">
        <v>319</v>
      </c>
      <c r="C88" s="18">
        <f>D88+G88</f>
        <v>65.06</v>
      </c>
      <c r="D88" s="8">
        <f>E88+F88</f>
        <v>12.5</v>
      </c>
      <c r="E88" s="131">
        <f>SUM(E89:E90)</f>
        <v>12.5</v>
      </c>
      <c r="F88" s="131">
        <f>SUM(F89:F90)</f>
        <v>0</v>
      </c>
      <c r="G88" s="131">
        <f>SUM(G89:G90)</f>
        <v>52.56</v>
      </c>
    </row>
    <row r="89" ht="26.45" customHeight="1" x14ac:dyDescent="0.15" spans="1:7">
      <c r="A89" s="15" t="s">
        <v>164</v>
      </c>
      <c r="B89" s="15" t="s">
        <v>165</v>
      </c>
      <c r="C89" s="18">
        <f>D89+G89</f>
        <v>52.56</v>
      </c>
      <c r="D89" s="8">
        <f>E89+F89</f>
        <v>0</v>
      </c>
      <c r="E89" s="8">
        <v>0</v>
      </c>
      <c r="F89" s="8">
        <v>0</v>
      </c>
      <c r="G89" s="8">
        <v>52.56</v>
      </c>
    </row>
    <row r="90" ht="26.45" customHeight="1" x14ac:dyDescent="0.15" spans="1:7">
      <c r="A90" s="15" t="s">
        <v>166</v>
      </c>
      <c r="B90" s="15" t="s">
        <v>167</v>
      </c>
      <c r="C90" s="18">
        <f>D90+G90</f>
        <v>12.5</v>
      </c>
      <c r="D90" s="8">
        <f>E90+F90</f>
        <v>12.5</v>
      </c>
      <c r="E90" s="8">
        <v>12.5</v>
      </c>
      <c r="F90" s="8">
        <v>0</v>
      </c>
      <c r="G90" s="8">
        <v>0</v>
      </c>
    </row>
    <row r="91" ht="26.45" customHeight="1" x14ac:dyDescent="0.15" spans="1:7">
      <c r="A91" s="133" t="s">
        <v>320</v>
      </c>
      <c r="B91" s="133" t="s">
        <v>321</v>
      </c>
      <c r="C91" s="18">
        <f>D91+G91</f>
        <v>329.0799</v>
      </c>
      <c r="D91" s="8">
        <f>E91+F91</f>
        <v>107.08</v>
      </c>
      <c r="E91" s="131">
        <v>107.08</v>
      </c>
      <c r="F91" s="131">
        <v>0</v>
      </c>
      <c r="G91" s="131">
        <v>221.9999</v>
      </c>
    </row>
    <row r="92" ht="26.45" customHeight="1" x14ac:dyDescent="0.15" spans="1:7">
      <c r="A92" s="133">
        <v>21004</v>
      </c>
      <c r="B92" s="133" t="s">
        <v>322</v>
      </c>
      <c r="C92" s="18">
        <f>D92+G92</f>
        <v>221.9999</v>
      </c>
      <c r="D92" s="8">
        <f>E92+F92</f>
        <v>0</v>
      </c>
      <c r="E92" s="131">
        <f>SUM(E93:E94)</f>
        <v>0</v>
      </c>
      <c r="F92" s="131">
        <f>SUM(F93:F94)</f>
        <v>0</v>
      </c>
      <c r="G92" s="131">
        <f>SUM(G93:G94)</f>
        <v>221.9999</v>
      </c>
    </row>
    <row r="93" ht="26.45" customHeight="1" x14ac:dyDescent="0.15" spans="1:7">
      <c r="A93" s="15" t="s">
        <v>168</v>
      </c>
      <c r="B93" s="15" t="s">
        <v>169</v>
      </c>
      <c r="C93" s="18">
        <f>D93+G93</f>
        <v>220.4</v>
      </c>
      <c r="D93" s="8">
        <f>E93+F93</f>
        <v>0</v>
      </c>
      <c r="E93" s="8">
        <v>0</v>
      </c>
      <c r="F93" s="8">
        <v>0</v>
      </c>
      <c r="G93" s="8">
        <v>220.4</v>
      </c>
    </row>
    <row r="94" ht="26.45" customHeight="1" x14ac:dyDescent="0.15" spans="1:7">
      <c r="A94" s="15" t="s">
        <v>170</v>
      </c>
      <c r="B94" s="15" t="s">
        <v>171</v>
      </c>
      <c r="C94" s="18">
        <f>D94+G94</f>
        <v>1.5999</v>
      </c>
      <c r="D94" s="8">
        <f>E94+F94</f>
        <v>0</v>
      </c>
      <c r="E94" s="8">
        <v>0</v>
      </c>
      <c r="F94" s="8">
        <v>0</v>
      </c>
      <c r="G94" s="8">
        <v>1.5999</v>
      </c>
    </row>
    <row r="95" ht="26.45" customHeight="1" x14ac:dyDescent="0.15" spans="1:7">
      <c r="A95" s="133">
        <v>21011</v>
      </c>
      <c r="B95" s="133" t="s">
        <v>323</v>
      </c>
      <c r="C95" s="18">
        <f>D95+G95</f>
        <v>107.08</v>
      </c>
      <c r="D95" s="8">
        <f>E95+F95</f>
        <v>107.08</v>
      </c>
      <c r="E95" s="131">
        <f>SUM(E96)</f>
        <v>107.08</v>
      </c>
      <c r="F95" s="131">
        <f>SUM(F96)</f>
        <v>0</v>
      </c>
      <c r="G95" s="131">
        <f>SUM(G96)</f>
        <v>0</v>
      </c>
    </row>
    <row r="96" ht="26.45" customHeight="1" x14ac:dyDescent="0.15" spans="1:7">
      <c r="A96" s="15" t="s">
        <v>172</v>
      </c>
      <c r="B96" s="15" t="s">
        <v>173</v>
      </c>
      <c r="C96" s="18">
        <f>D96+G96</f>
        <v>107.08</v>
      </c>
      <c r="D96" s="8">
        <f>E96+F96</f>
        <v>107.08</v>
      </c>
      <c r="E96" s="8">
        <v>107.08</v>
      </c>
      <c r="F96" s="8">
        <v>0</v>
      </c>
      <c r="G96" s="8">
        <v>0</v>
      </c>
    </row>
    <row r="97" ht="26.45" customHeight="1" x14ac:dyDescent="0.15" spans="1:7">
      <c r="A97" s="133" t="s">
        <v>324</v>
      </c>
      <c r="B97" s="133" t="s">
        <v>325</v>
      </c>
      <c r="C97" s="18">
        <f>D97+G97</f>
        <v>290.824</v>
      </c>
      <c r="D97" s="8">
        <f>E97+F97</f>
        <v>0</v>
      </c>
      <c r="E97" s="131">
        <v>0</v>
      </c>
      <c r="F97" s="131">
        <v>0</v>
      </c>
      <c r="G97" s="131">
        <v>290.824</v>
      </c>
    </row>
    <row r="98" ht="26.45" customHeight="1" x14ac:dyDescent="0.15" spans="1:7">
      <c r="A98" s="133">
        <v>21103</v>
      </c>
      <c r="B98" s="133" t="s">
        <v>326</v>
      </c>
      <c r="C98" s="18">
        <f>D98+G98</f>
        <v>139.824</v>
      </c>
      <c r="D98" s="8">
        <f>E98+F98</f>
        <v>0</v>
      </c>
      <c r="E98" s="131">
        <f>SUM(E99:E100)</f>
        <v>0</v>
      </c>
      <c r="F98" s="131">
        <f>SUM(F99:F100)</f>
        <v>0</v>
      </c>
      <c r="G98" s="131">
        <f>SUM(G99:G100)</f>
        <v>139.824</v>
      </c>
    </row>
    <row r="99" ht="26.45" customHeight="1" x14ac:dyDescent="0.15" spans="1:7">
      <c r="A99" s="15" t="s">
        <v>174</v>
      </c>
      <c r="B99" s="15" t="s">
        <v>175</v>
      </c>
      <c r="C99" s="18">
        <f>D99+G99</f>
        <v>134.824</v>
      </c>
      <c r="D99" s="8">
        <f>E99+F99</f>
        <v>0</v>
      </c>
      <c r="E99" s="8">
        <v>0</v>
      </c>
      <c r="F99" s="8">
        <v>0</v>
      </c>
      <c r="G99" s="8">
        <v>134.824</v>
      </c>
    </row>
    <row r="100" ht="26.45" customHeight="1" x14ac:dyDescent="0.15" spans="1:7">
      <c r="A100" s="15" t="s">
        <v>176</v>
      </c>
      <c r="B100" s="15" t="s">
        <v>177</v>
      </c>
      <c r="C100" s="18">
        <f>D100+G100</f>
        <v>5</v>
      </c>
      <c r="D100" s="8">
        <f>E100+F100</f>
        <v>0</v>
      </c>
      <c r="E100" s="8">
        <v>0</v>
      </c>
      <c r="F100" s="8">
        <v>0</v>
      </c>
      <c r="G100" s="8">
        <v>5</v>
      </c>
    </row>
    <row r="101" ht="26.45" customHeight="1" x14ac:dyDescent="0.15" spans="1:7">
      <c r="A101" s="133">
        <v>21104</v>
      </c>
      <c r="B101" s="133" t="s">
        <v>327</v>
      </c>
      <c r="C101" s="18">
        <f>D101+G101</f>
        <v>53</v>
      </c>
      <c r="D101" s="8">
        <f>E101+F101</f>
        <v>0</v>
      </c>
      <c r="E101" s="131">
        <f>SUM(E102)</f>
        <v>0</v>
      </c>
      <c r="F101" s="131">
        <f>SUM(F102)</f>
        <v>0</v>
      </c>
      <c r="G101" s="131">
        <f>SUM(G102)</f>
        <v>53</v>
      </c>
    </row>
    <row r="102" ht="26.45" customHeight="1" x14ac:dyDescent="0.15" spans="1:7">
      <c r="A102" s="15" t="s">
        <v>178</v>
      </c>
      <c r="B102" s="15" t="s">
        <v>179</v>
      </c>
      <c r="C102" s="18">
        <f>D102+G102</f>
        <v>53</v>
      </c>
      <c r="D102" s="8">
        <f>E102+F102</f>
        <v>0</v>
      </c>
      <c r="E102" s="8">
        <v>0</v>
      </c>
      <c r="F102" s="8">
        <v>0</v>
      </c>
      <c r="G102" s="8">
        <v>53</v>
      </c>
    </row>
    <row r="103" ht="26.45" customHeight="1" x14ac:dyDescent="0.15" spans="1:7">
      <c r="A103" s="133">
        <v>21110</v>
      </c>
      <c r="B103" s="133" t="s">
        <v>328</v>
      </c>
      <c r="C103" s="18">
        <f>D103+G103</f>
        <v>70</v>
      </c>
      <c r="D103" s="8">
        <f>E103+F103</f>
        <v>0</v>
      </c>
      <c r="E103" s="131">
        <f>SUM(E104)</f>
        <v>0</v>
      </c>
      <c r="F103" s="131">
        <f>SUM(F104)</f>
        <v>0</v>
      </c>
      <c r="G103" s="131">
        <f>SUM(G104)</f>
        <v>70</v>
      </c>
    </row>
    <row r="104" ht="26.45" customHeight="1" x14ac:dyDescent="0.15" spans="1:7">
      <c r="A104" s="15" t="s">
        <v>180</v>
      </c>
      <c r="B104" s="15" t="s">
        <v>181</v>
      </c>
      <c r="C104" s="18">
        <f>D104+G104</f>
        <v>70</v>
      </c>
      <c r="D104" s="8">
        <f>E104+F104</f>
        <v>0</v>
      </c>
      <c r="E104" s="8">
        <v>0</v>
      </c>
      <c r="F104" s="8">
        <v>0</v>
      </c>
      <c r="G104" s="8">
        <v>70</v>
      </c>
    </row>
    <row r="105" ht="26.45" customHeight="1" x14ac:dyDescent="0.15" spans="1:7">
      <c r="A105" s="133">
        <v>21199</v>
      </c>
      <c r="B105" s="133" t="s">
        <v>329</v>
      </c>
      <c r="C105" s="18">
        <f>D105+G105</f>
        <v>28</v>
      </c>
      <c r="D105" s="8">
        <f>E105+F105</f>
        <v>0</v>
      </c>
      <c r="E105" s="131">
        <f>SUM(E106)</f>
        <v>0</v>
      </c>
      <c r="F105" s="131">
        <f>SUM(F106)</f>
        <v>0</v>
      </c>
      <c r="G105" s="131">
        <f>SUM(G106)</f>
        <v>28</v>
      </c>
    </row>
    <row r="106" ht="26.45" customHeight="1" x14ac:dyDescent="0.15" spans="1:7">
      <c r="A106" s="15" t="s">
        <v>182</v>
      </c>
      <c r="B106" s="15" t="s">
        <v>183</v>
      </c>
      <c r="C106" s="18">
        <f>D106+G106</f>
        <v>28</v>
      </c>
      <c r="D106" s="8">
        <f>E106+F106</f>
        <v>0</v>
      </c>
      <c r="E106" s="8">
        <v>0</v>
      </c>
      <c r="F106" s="8">
        <v>0</v>
      </c>
      <c r="G106" s="8">
        <v>28</v>
      </c>
    </row>
    <row r="107" ht="26.45" customHeight="1" x14ac:dyDescent="0.15" spans="1:7">
      <c r="A107" s="133" t="s">
        <v>330</v>
      </c>
      <c r="B107" s="133" t="s">
        <v>331</v>
      </c>
      <c r="C107" s="18">
        <f>D107+G107</f>
        <v>1448.589273</v>
      </c>
      <c r="D107" s="8">
        <f>E107+F107</f>
        <v>0</v>
      </c>
      <c r="E107" s="131">
        <v>0</v>
      </c>
      <c r="F107" s="131">
        <v>0</v>
      </c>
      <c r="G107" s="131">
        <v>1448.589273</v>
      </c>
    </row>
    <row r="108" ht="26.45" customHeight="1" x14ac:dyDescent="0.15" spans="1:7">
      <c r="A108" s="133">
        <v>21201</v>
      </c>
      <c r="B108" s="133" t="s">
        <v>332</v>
      </c>
      <c r="C108" s="18">
        <f>D108+G108</f>
        <v>272.0924</v>
      </c>
      <c r="D108" s="8">
        <f>E108+F108</f>
        <v>0</v>
      </c>
      <c r="E108" s="131">
        <f>SUM(E109:E110)</f>
        <v>0</v>
      </c>
      <c r="F108" s="131">
        <f>SUM(F109:F110)</f>
        <v>0</v>
      </c>
      <c r="G108" s="131">
        <f>SUM(G109:G110)</f>
        <v>272.0924</v>
      </c>
    </row>
    <row r="109" ht="26.45" customHeight="1" x14ac:dyDescent="0.15" spans="1:7">
      <c r="A109" s="15" t="s">
        <v>184</v>
      </c>
      <c r="B109" s="15" t="s">
        <v>185</v>
      </c>
      <c r="C109" s="18">
        <f>D109+G109</f>
        <v>28</v>
      </c>
      <c r="D109" s="8">
        <f>E109+F109</f>
        <v>0</v>
      </c>
      <c r="E109" s="8">
        <v>0</v>
      </c>
      <c r="F109" s="8">
        <v>0</v>
      </c>
      <c r="G109" s="8">
        <v>28</v>
      </c>
    </row>
    <row r="110" ht="26.45" customHeight="1" x14ac:dyDescent="0.15" spans="1:7">
      <c r="A110" s="15" t="s">
        <v>186</v>
      </c>
      <c r="B110" s="15" t="s">
        <v>187</v>
      </c>
      <c r="C110" s="18">
        <f>D110+G110</f>
        <v>244.0924</v>
      </c>
      <c r="D110" s="8">
        <f>E110+F110</f>
        <v>0</v>
      </c>
      <c r="E110" s="8">
        <v>0</v>
      </c>
      <c r="F110" s="8">
        <v>0</v>
      </c>
      <c r="G110" s="8">
        <v>244.0924</v>
      </c>
    </row>
    <row r="111" ht="26.45" customHeight="1" x14ac:dyDescent="0.15" spans="1:7">
      <c r="A111" s="133">
        <v>21203</v>
      </c>
      <c r="B111" s="133" t="s">
        <v>333</v>
      </c>
      <c r="C111" s="18">
        <f>D111+G111</f>
        <v>327.9111</v>
      </c>
      <c r="D111" s="8">
        <f>E111+F111</f>
        <v>0</v>
      </c>
      <c r="E111" s="131">
        <f>SUM(E112)</f>
        <v>0</v>
      </c>
      <c r="F111" s="131">
        <f>SUM(F112)</f>
        <v>0</v>
      </c>
      <c r="G111" s="131">
        <f>SUM(G112)</f>
        <v>327.9111</v>
      </c>
    </row>
    <row r="112" ht="26.45" customHeight="1" x14ac:dyDescent="0.15" spans="1:7">
      <c r="A112" s="15" t="s">
        <v>188</v>
      </c>
      <c r="B112" s="15" t="s">
        <v>189</v>
      </c>
      <c r="C112" s="18">
        <f>D112+G112</f>
        <v>327.9111</v>
      </c>
      <c r="D112" s="8">
        <f>E112+F112</f>
        <v>0</v>
      </c>
      <c r="E112" s="8">
        <v>0</v>
      </c>
      <c r="F112" s="8">
        <v>0</v>
      </c>
      <c r="G112" s="8">
        <v>327.9111</v>
      </c>
    </row>
    <row r="113" ht="26.45" customHeight="1" x14ac:dyDescent="0.15" spans="1:7">
      <c r="A113" s="133">
        <v>21205</v>
      </c>
      <c r="B113" s="133" t="s">
        <v>334</v>
      </c>
      <c r="C113" s="18">
        <f>D113+G113</f>
        <v>848.585773</v>
      </c>
      <c r="D113" s="8">
        <f>E113+F113</f>
        <v>0</v>
      </c>
      <c r="E113" s="131">
        <f>SUM(E114)</f>
        <v>0</v>
      </c>
      <c r="F113" s="131">
        <f>SUM(F114)</f>
        <v>0</v>
      </c>
      <c r="G113" s="131">
        <f>SUM(G114)</f>
        <v>848.585773</v>
      </c>
    </row>
    <row r="114" ht="26.45" customHeight="1" x14ac:dyDescent="0.15" spans="1:7">
      <c r="A114" s="15" t="s">
        <v>190</v>
      </c>
      <c r="B114" s="15" t="s">
        <v>191</v>
      </c>
      <c r="C114" s="18">
        <f>D114+G114</f>
        <v>848.585773</v>
      </c>
      <c r="D114" s="8">
        <f>E114+F114</f>
        <v>0</v>
      </c>
      <c r="E114" s="8">
        <v>0</v>
      </c>
      <c r="F114" s="8">
        <v>0</v>
      </c>
      <c r="G114" s="8">
        <v>848.585773</v>
      </c>
    </row>
    <row r="115" ht="26.45" customHeight="1" x14ac:dyDescent="0.15" spans="1:7">
      <c r="A115" s="133" t="s">
        <v>335</v>
      </c>
      <c r="B115" s="133" t="s">
        <v>336</v>
      </c>
      <c r="C115" s="18">
        <f>D115+G115</f>
        <v>4296.026676</v>
      </c>
      <c r="D115" s="8">
        <f>E115+F115</f>
        <v>75</v>
      </c>
      <c r="E115" s="131">
        <v>75</v>
      </c>
      <c r="F115" s="131">
        <v>0</v>
      </c>
      <c r="G115" s="131">
        <v>4221.026676</v>
      </c>
    </row>
    <row r="116" ht="26.45" customHeight="1" x14ac:dyDescent="0.15" spans="1:7">
      <c r="A116" s="133">
        <v>21301</v>
      </c>
      <c r="B116" s="133" t="s">
        <v>337</v>
      </c>
      <c r="C116" s="18">
        <f>D116+G116</f>
        <v>1962.1932900000002</v>
      </c>
      <c r="D116" s="8">
        <f>E116+F116</f>
        <v>0</v>
      </c>
      <c r="E116" s="131">
        <f>SUM(E117:E123)</f>
        <v>0</v>
      </c>
      <c r="F116" s="131">
        <f>SUM(F117:F123)</f>
        <v>0</v>
      </c>
      <c r="G116" s="131">
        <f>SUM(G117:G123)</f>
        <v>1962.1932900000002</v>
      </c>
    </row>
    <row r="117" ht="26.45" customHeight="1" x14ac:dyDescent="0.15" spans="1:7">
      <c r="A117" s="15" t="s">
        <v>202</v>
      </c>
      <c r="B117" s="15" t="s">
        <v>203</v>
      </c>
      <c r="C117" s="18">
        <f>D117+G117</f>
        <v>34.3008</v>
      </c>
      <c r="D117" s="8">
        <f>E117+F117</f>
        <v>0</v>
      </c>
      <c r="E117" s="8">
        <v>0</v>
      </c>
      <c r="F117" s="8">
        <v>0</v>
      </c>
      <c r="G117" s="8">
        <v>34.3008</v>
      </c>
    </row>
    <row r="118" ht="26.45" customHeight="1" x14ac:dyDescent="0.15" spans="1:7">
      <c r="A118" s="15" t="s">
        <v>204</v>
      </c>
      <c r="B118" s="15" t="s">
        <v>205</v>
      </c>
      <c r="C118" s="18">
        <f>D118+G118</f>
        <v>146.5</v>
      </c>
      <c r="D118" s="8">
        <f>E118+F118</f>
        <v>0</v>
      </c>
      <c r="E118" s="8">
        <v>0</v>
      </c>
      <c r="F118" s="8">
        <v>0</v>
      </c>
      <c r="G118" s="8">
        <v>146.5</v>
      </c>
    </row>
    <row r="119" ht="26.45" customHeight="1" x14ac:dyDescent="0.15" spans="1:7">
      <c r="A119" s="15" t="s">
        <v>206</v>
      </c>
      <c r="B119" s="15" t="s">
        <v>207</v>
      </c>
      <c r="C119" s="18">
        <f>D119+G119</f>
        <v>240.7</v>
      </c>
      <c r="D119" s="8">
        <f>E119+F119</f>
        <v>0</v>
      </c>
      <c r="E119" s="8">
        <v>0</v>
      </c>
      <c r="F119" s="8">
        <v>0</v>
      </c>
      <c r="G119" s="8">
        <v>240.7</v>
      </c>
    </row>
    <row r="120" ht="26.45" customHeight="1" x14ac:dyDescent="0.15" spans="1:7">
      <c r="A120" s="14" t="s">
        <v>208</v>
      </c>
      <c r="B120" s="14" t="s">
        <v>209</v>
      </c>
      <c r="C120" s="18">
        <f>D120+G120</f>
        <v>169.22</v>
      </c>
      <c r="D120" s="8">
        <f>E120+F120</f>
        <v>0</v>
      </c>
      <c r="E120" s="13">
        <v>0</v>
      </c>
      <c r="F120" s="13">
        <v>0</v>
      </c>
      <c r="G120" s="13">
        <v>169.22</v>
      </c>
    </row>
    <row r="121" ht="26.45" customHeight="1" x14ac:dyDescent="0.15" spans="1:7">
      <c r="A121" s="14" t="s">
        <v>210</v>
      </c>
      <c r="B121" s="14" t="s">
        <v>211</v>
      </c>
      <c r="C121" s="18">
        <f>D121+G121</f>
        <v>247.05</v>
      </c>
      <c r="D121" s="8">
        <f>E121+F121</f>
        <v>0</v>
      </c>
      <c r="E121" s="13">
        <v>0</v>
      </c>
      <c r="F121" s="13">
        <v>0</v>
      </c>
      <c r="G121" s="13">
        <v>247.05</v>
      </c>
    </row>
    <row r="122" ht="26.45" customHeight="1" x14ac:dyDescent="0.15" spans="1:7">
      <c r="A122" s="15" t="s">
        <v>212</v>
      </c>
      <c r="B122" s="15" t="s">
        <v>213</v>
      </c>
      <c r="C122" s="18">
        <f>D122+G122</f>
        <v>32.627466</v>
      </c>
      <c r="D122" s="8">
        <f>E122+F122</f>
        <v>0</v>
      </c>
      <c r="E122" s="8">
        <v>0</v>
      </c>
      <c r="F122" s="8">
        <v>0</v>
      </c>
      <c r="G122" s="8">
        <v>32.627466</v>
      </c>
    </row>
    <row r="123" ht="26.45" customHeight="1" x14ac:dyDescent="0.15" spans="1:7">
      <c r="A123" s="15" t="s">
        <v>214</v>
      </c>
      <c r="B123" s="15" t="s">
        <v>215</v>
      </c>
      <c r="C123" s="18">
        <f>D123+G123</f>
        <v>1091.795024</v>
      </c>
      <c r="D123" s="8">
        <f>E123+F123</f>
        <v>0</v>
      </c>
      <c r="E123" s="8">
        <v>0</v>
      </c>
      <c r="F123" s="8">
        <v>0</v>
      </c>
      <c r="G123" s="8">
        <v>1091.795024</v>
      </c>
    </row>
    <row r="124" ht="26.45" customHeight="1" x14ac:dyDescent="0.15" spans="1:7">
      <c r="A124" s="133">
        <v>21302</v>
      </c>
      <c r="B124" s="133" t="s">
        <v>338</v>
      </c>
      <c r="C124" s="18">
        <f>D124+G124</f>
        <v>5</v>
      </c>
      <c r="D124" s="8">
        <f>E124+F124</f>
        <v>0</v>
      </c>
      <c r="E124" s="131">
        <f>SUM(E125)</f>
        <v>0</v>
      </c>
      <c r="F124" s="131">
        <f>SUM(F125)</f>
        <v>0</v>
      </c>
      <c r="G124" s="131">
        <f>SUM(G125)</f>
        <v>5</v>
      </c>
    </row>
    <row r="125" ht="26.45" customHeight="1" x14ac:dyDescent="0.15" spans="1:7">
      <c r="A125" s="14" t="s">
        <v>216</v>
      </c>
      <c r="B125" s="14" t="s">
        <v>217</v>
      </c>
      <c r="C125" s="18">
        <f>D125+G125</f>
        <v>5</v>
      </c>
      <c r="D125" s="8">
        <f>E125+F125</f>
        <v>0</v>
      </c>
      <c r="E125" s="13">
        <v>0</v>
      </c>
      <c r="F125" s="13">
        <v>0</v>
      </c>
      <c r="G125" s="13">
        <v>5</v>
      </c>
    </row>
    <row r="126" ht="26.45" customHeight="1" x14ac:dyDescent="0.15" spans="1:7">
      <c r="A126" s="135">
        <v>21303</v>
      </c>
      <c r="B126" s="135" t="s">
        <v>339</v>
      </c>
      <c r="C126" s="18">
        <f>D126+G126</f>
        <v>896.585746</v>
      </c>
      <c r="D126" s="8">
        <f>E126+F126</f>
        <v>0</v>
      </c>
      <c r="E126" s="134">
        <f>SUM(E127:E130)</f>
        <v>0</v>
      </c>
      <c r="F126" s="134">
        <f>SUM(F127:F130)</f>
        <v>0</v>
      </c>
      <c r="G126" s="134">
        <f>SUM(G127:G130)</f>
        <v>896.585746</v>
      </c>
    </row>
    <row r="127" ht="26.45" customHeight="1" x14ac:dyDescent="0.15" spans="1:7">
      <c r="A127" s="14" t="s">
        <v>218</v>
      </c>
      <c r="B127" s="14" t="s">
        <v>219</v>
      </c>
      <c r="C127" s="18">
        <f>D127+G127</f>
        <v>490.5596</v>
      </c>
      <c r="D127" s="8">
        <f>E127+F127</f>
        <v>0</v>
      </c>
      <c r="E127" s="13">
        <v>0</v>
      </c>
      <c r="F127" s="13">
        <v>0</v>
      </c>
      <c r="G127" s="13">
        <v>490.5596</v>
      </c>
    </row>
    <row r="128" ht="26.45" customHeight="1" x14ac:dyDescent="0.15" spans="1:7">
      <c r="A128" s="14" t="s">
        <v>220</v>
      </c>
      <c r="B128" s="14" t="s">
        <v>221</v>
      </c>
      <c r="C128" s="18">
        <f>D128+G128</f>
        <v>198.9026</v>
      </c>
      <c r="D128" s="8">
        <f>E128+F128</f>
        <v>0</v>
      </c>
      <c r="E128" s="13">
        <v>0</v>
      </c>
      <c r="F128" s="13">
        <v>0</v>
      </c>
      <c r="G128" s="13">
        <v>198.9026</v>
      </c>
    </row>
    <row r="129" ht="26.45" customHeight="1" x14ac:dyDescent="0.15" spans="1:7">
      <c r="A129" s="15" t="s">
        <v>222</v>
      </c>
      <c r="B129" s="15" t="s">
        <v>223</v>
      </c>
      <c r="C129" s="18">
        <f>D129+G129</f>
        <v>52.605661</v>
      </c>
      <c r="D129" s="8">
        <f>E129+F129</f>
        <v>0</v>
      </c>
      <c r="E129" s="8">
        <v>0</v>
      </c>
      <c r="F129" s="8">
        <v>0</v>
      </c>
      <c r="G129" s="8">
        <v>52.605661</v>
      </c>
    </row>
    <row r="130" ht="26.45" customHeight="1" x14ac:dyDescent="0.15" spans="1:7">
      <c r="A130" s="14" t="s">
        <v>224</v>
      </c>
      <c r="B130" s="14" t="s">
        <v>225</v>
      </c>
      <c r="C130" s="18">
        <f>D130+G130</f>
        <v>154.517885</v>
      </c>
      <c r="D130" s="8">
        <f>E130+F130</f>
        <v>0</v>
      </c>
      <c r="E130" s="13">
        <v>0</v>
      </c>
      <c r="F130" s="13">
        <v>0</v>
      </c>
      <c r="G130" s="13">
        <v>154.517885</v>
      </c>
    </row>
    <row r="131" ht="26.45" customHeight="1" x14ac:dyDescent="0.15" spans="1:7">
      <c r="A131" s="135">
        <v>21305</v>
      </c>
      <c r="B131" s="135" t="s">
        <v>340</v>
      </c>
      <c r="C131" s="18">
        <f>D131+G131</f>
        <v>130</v>
      </c>
      <c r="D131" s="8">
        <f>E131+F131</f>
        <v>0</v>
      </c>
      <c r="E131" s="131">
        <f>SUM(E132)</f>
        <v>0</v>
      </c>
      <c r="F131" s="131">
        <f>SUM(F132)</f>
        <v>0</v>
      </c>
      <c r="G131" s="131">
        <f>SUM(G132)</f>
        <v>130</v>
      </c>
    </row>
    <row r="132" ht="26.45" customHeight="1" x14ac:dyDescent="0.15" spans="1:7">
      <c r="A132" s="15" t="s">
        <v>226</v>
      </c>
      <c r="B132" s="15" t="s">
        <v>227</v>
      </c>
      <c r="C132" s="18">
        <f>D132+G132</f>
        <v>130</v>
      </c>
      <c r="D132" s="8">
        <f>E132+F132</f>
        <v>0</v>
      </c>
      <c r="E132" s="8">
        <v>0</v>
      </c>
      <c r="F132" s="8">
        <v>0</v>
      </c>
      <c r="G132" s="8">
        <v>130</v>
      </c>
    </row>
    <row r="133" ht="26.45" customHeight="1" x14ac:dyDescent="0.15" spans="1:7">
      <c r="A133" s="133">
        <v>21307</v>
      </c>
      <c r="B133" s="133" t="s">
        <v>341</v>
      </c>
      <c r="C133" s="18">
        <f>D133+G133</f>
        <v>1287.24764</v>
      </c>
      <c r="D133" s="8">
        <f>E133+F133</f>
        <v>75</v>
      </c>
      <c r="E133" s="131">
        <f>SUM(E134:E137)</f>
        <v>75</v>
      </c>
      <c r="F133" s="131">
        <f>SUM(F134:F137)</f>
        <v>0</v>
      </c>
      <c r="G133" s="131">
        <f>SUM(G134:G137)</f>
        <v>1212.24764</v>
      </c>
    </row>
    <row r="134" ht="26.45" customHeight="1" x14ac:dyDescent="0.15" spans="1:7">
      <c r="A134" s="15" t="s">
        <v>228</v>
      </c>
      <c r="B134" s="15" t="s">
        <v>229</v>
      </c>
      <c r="C134" s="18">
        <f>D134+G134</f>
        <v>115.6702</v>
      </c>
      <c r="D134" s="8">
        <f>E134+F134</f>
        <v>0</v>
      </c>
      <c r="E134" s="8">
        <v>0</v>
      </c>
      <c r="F134" s="8">
        <v>0</v>
      </c>
      <c r="G134" s="8">
        <v>115.6702</v>
      </c>
    </row>
    <row r="135" ht="26.45" customHeight="1" x14ac:dyDescent="0.15" spans="1:7">
      <c r="A135" s="14" t="s">
        <v>230</v>
      </c>
      <c r="B135" s="14" t="s">
        <v>231</v>
      </c>
      <c r="C135" s="18">
        <f>D135+G135</f>
        <v>1166.41744</v>
      </c>
      <c r="D135" s="8">
        <f>E135+F135</f>
        <v>75</v>
      </c>
      <c r="E135" s="13">
        <v>75</v>
      </c>
      <c r="F135" s="13">
        <v>0</v>
      </c>
      <c r="G135" s="13">
        <v>1091.41744</v>
      </c>
    </row>
    <row r="136" ht="26.45" customHeight="1" x14ac:dyDescent="0.15" spans="1:7">
      <c r="A136" s="15" t="s">
        <v>232</v>
      </c>
      <c r="B136" s="15" t="s">
        <v>233</v>
      </c>
      <c r="C136" s="18">
        <f>D136+G136</f>
        <v>3</v>
      </c>
      <c r="D136" s="8">
        <f>E136+F136</f>
        <v>0</v>
      </c>
      <c r="E136" s="8">
        <v>0</v>
      </c>
      <c r="F136" s="8">
        <v>0</v>
      </c>
      <c r="G136" s="8">
        <v>3</v>
      </c>
    </row>
    <row r="137" ht="26.45" customHeight="1" x14ac:dyDescent="0.15" spans="1:7">
      <c r="A137" s="14" t="s">
        <v>234</v>
      </c>
      <c r="B137" s="14" t="s">
        <v>235</v>
      </c>
      <c r="C137" s="18">
        <f>D137+G137</f>
        <v>2.16</v>
      </c>
      <c r="D137" s="8">
        <f>E137+F137</f>
        <v>0</v>
      </c>
      <c r="E137" s="13">
        <v>0</v>
      </c>
      <c r="F137" s="13">
        <v>0</v>
      </c>
      <c r="G137" s="13">
        <v>2.16</v>
      </c>
    </row>
    <row r="138" ht="26.45" customHeight="1" x14ac:dyDescent="0.15" spans="1:7">
      <c r="A138" s="135">
        <v>21399</v>
      </c>
      <c r="B138" s="135" t="s">
        <v>342</v>
      </c>
      <c r="C138" s="18">
        <f>D138+G138</f>
        <v>15</v>
      </c>
      <c r="D138" s="8">
        <f>E138+F138</f>
        <v>0</v>
      </c>
      <c r="E138" s="131">
        <f>SUM(E139)</f>
        <v>0</v>
      </c>
      <c r="F138" s="131">
        <f>SUM(F139)</f>
        <v>0</v>
      </c>
      <c r="G138" s="131">
        <f>SUM(G139)</f>
        <v>15</v>
      </c>
    </row>
    <row r="139" ht="26.45" customHeight="1" x14ac:dyDescent="0.15" spans="1:7">
      <c r="A139" s="14" t="s">
        <v>236</v>
      </c>
      <c r="B139" s="14" t="s">
        <v>237</v>
      </c>
      <c r="C139" s="18">
        <f>D139+G139</f>
        <v>15</v>
      </c>
      <c r="D139" s="8">
        <f>E139+F139</f>
        <v>0</v>
      </c>
      <c r="E139" s="13">
        <v>0</v>
      </c>
      <c r="F139" s="13">
        <v>0</v>
      </c>
      <c r="G139" s="13">
        <v>15</v>
      </c>
    </row>
    <row r="140" ht="26.45" customHeight="1" x14ac:dyDescent="0.15" spans="1:7">
      <c r="A140" s="135" t="s">
        <v>343</v>
      </c>
      <c r="B140" s="135" t="s">
        <v>344</v>
      </c>
      <c r="C140" s="18">
        <f>D140+G140</f>
        <v>86.268247</v>
      </c>
      <c r="D140" s="8">
        <f>E140+F140</f>
        <v>0</v>
      </c>
      <c r="E140" s="134">
        <v>0</v>
      </c>
      <c r="F140" s="134">
        <v>0</v>
      </c>
      <c r="G140" s="134">
        <v>86.268247</v>
      </c>
    </row>
    <row r="141" ht="26.45" customHeight="1" x14ac:dyDescent="0.15" spans="1:7">
      <c r="A141" s="135">
        <v>21401</v>
      </c>
      <c r="B141" s="135" t="s">
        <v>345</v>
      </c>
      <c r="C141" s="18">
        <f>D141+G141</f>
        <v>78.268247</v>
      </c>
      <c r="D141" s="8">
        <f>E141+F141</f>
        <v>0</v>
      </c>
      <c r="E141" s="131">
        <f>SUM(E142)</f>
        <v>0</v>
      </c>
      <c r="F141" s="131">
        <f>SUM(F142)</f>
        <v>0</v>
      </c>
      <c r="G141" s="131">
        <f>SUM(G142)</f>
        <v>78.268247</v>
      </c>
    </row>
    <row r="142" ht="26.45" customHeight="1" x14ac:dyDescent="0.15" spans="1:7">
      <c r="A142" s="15" t="s">
        <v>238</v>
      </c>
      <c r="B142" s="15" t="s">
        <v>239</v>
      </c>
      <c r="C142" s="18">
        <f>D142+G142</f>
        <v>78.268247</v>
      </c>
      <c r="D142" s="8">
        <f>E142+F142</f>
        <v>0</v>
      </c>
      <c r="E142" s="8">
        <v>0</v>
      </c>
      <c r="F142" s="8">
        <v>0</v>
      </c>
      <c r="G142" s="8">
        <v>78.268247</v>
      </c>
    </row>
    <row r="143" ht="26.45" customHeight="1" x14ac:dyDescent="0.15" spans="1:7">
      <c r="A143" s="133">
        <v>21402</v>
      </c>
      <c r="B143" s="133" t="s">
        <v>346</v>
      </c>
      <c r="C143" s="18">
        <f>D143+G143</f>
        <v>8</v>
      </c>
      <c r="D143" s="8">
        <f>E143+F143</f>
        <v>0</v>
      </c>
      <c r="E143" s="131">
        <f>SUM(E144)</f>
        <v>0</v>
      </c>
      <c r="F143" s="131">
        <f>SUM(F144)</f>
        <v>0</v>
      </c>
      <c r="G143" s="131">
        <f>SUM(G144)</f>
        <v>8</v>
      </c>
    </row>
    <row r="144" ht="26.45" customHeight="1" x14ac:dyDescent="0.15" spans="1:7">
      <c r="A144" s="15" t="s">
        <v>240</v>
      </c>
      <c r="B144" s="15" t="s">
        <v>241</v>
      </c>
      <c r="C144" s="18">
        <f>D144+G144</f>
        <v>8</v>
      </c>
      <c r="D144" s="8">
        <f>E144+F144</f>
        <v>0</v>
      </c>
      <c r="E144" s="8">
        <v>0</v>
      </c>
      <c r="F144" s="8">
        <v>0</v>
      </c>
      <c r="G144" s="8">
        <v>8</v>
      </c>
    </row>
    <row r="145" ht="26.45" customHeight="1" x14ac:dyDescent="0.15" spans="1:7">
      <c r="A145" s="133" t="s">
        <v>347</v>
      </c>
      <c r="B145" s="133" t="s">
        <v>348</v>
      </c>
      <c r="C145" s="18">
        <f>D145+G145</f>
        <v>25.6</v>
      </c>
      <c r="D145" s="8">
        <f>E145+F145</f>
        <v>0</v>
      </c>
      <c r="E145" s="131">
        <v>0</v>
      </c>
      <c r="F145" s="131">
        <v>0</v>
      </c>
      <c r="G145" s="131">
        <v>25.6</v>
      </c>
    </row>
    <row r="146" ht="26.45" customHeight="1" x14ac:dyDescent="0.15" spans="1:7">
      <c r="A146" s="133">
        <v>21505</v>
      </c>
      <c r="B146" s="133" t="s">
        <v>349</v>
      </c>
      <c r="C146" s="18">
        <f>D146+G146</f>
        <v>25.6</v>
      </c>
      <c r="D146" s="8">
        <f>E146+F146</f>
        <v>0</v>
      </c>
      <c r="E146" s="131">
        <f>SUM(E147)</f>
        <v>0</v>
      </c>
      <c r="F146" s="131">
        <f>SUM(F147)</f>
        <v>0</v>
      </c>
      <c r="G146" s="131">
        <f>SUM(G147)</f>
        <v>25.6</v>
      </c>
    </row>
    <row r="147" ht="26.45" customHeight="1" x14ac:dyDescent="0.15" spans="1:7">
      <c r="A147" s="14" t="s">
        <v>242</v>
      </c>
      <c r="B147" s="14" t="s">
        <v>77</v>
      </c>
      <c r="C147" s="18">
        <f>D147+G147</f>
        <v>25.6</v>
      </c>
      <c r="D147" s="8">
        <f>E147+F147</f>
        <v>0</v>
      </c>
      <c r="E147" s="13">
        <v>0</v>
      </c>
      <c r="F147" s="13">
        <v>0</v>
      </c>
      <c r="G147" s="13">
        <v>25.6</v>
      </c>
    </row>
    <row r="148" ht="26.45" customHeight="1" x14ac:dyDescent="0.15" spans="1:7">
      <c r="A148" s="135" t="s">
        <v>350</v>
      </c>
      <c r="B148" s="135" t="s">
        <v>351</v>
      </c>
      <c r="C148" s="18">
        <f>D148+G148</f>
        <v>11</v>
      </c>
      <c r="D148" s="8">
        <f>E148+F148</f>
        <v>0</v>
      </c>
      <c r="E148" s="134">
        <v>0</v>
      </c>
      <c r="F148" s="134">
        <v>0</v>
      </c>
      <c r="G148" s="134">
        <v>11</v>
      </c>
    </row>
    <row r="149" ht="26.45" customHeight="1" x14ac:dyDescent="0.15" spans="1:7">
      <c r="A149" s="135">
        <v>21602</v>
      </c>
      <c r="B149" s="135" t="s">
        <v>352</v>
      </c>
      <c r="C149" s="18">
        <f>D149+G149</f>
        <v>11</v>
      </c>
      <c r="D149" s="8">
        <f>E149+F149</f>
        <v>0</v>
      </c>
      <c r="E149" s="131">
        <f>SUM(E150)</f>
        <v>0</v>
      </c>
      <c r="F149" s="131">
        <f>SUM(F150)</f>
        <v>0</v>
      </c>
      <c r="G149" s="131">
        <f>SUM(G150)</f>
        <v>11</v>
      </c>
    </row>
    <row r="150" ht="26.45" customHeight="1" x14ac:dyDescent="0.15" spans="1:7">
      <c r="A150" s="14" t="s">
        <v>243</v>
      </c>
      <c r="B150" s="14" t="s">
        <v>244</v>
      </c>
      <c r="C150" s="18">
        <f>D150+G150</f>
        <v>11</v>
      </c>
      <c r="D150" s="8">
        <f>E150+F150</f>
        <v>0</v>
      </c>
      <c r="E150" s="13">
        <v>0</v>
      </c>
      <c r="F150" s="13">
        <v>0</v>
      </c>
      <c r="G150" s="13">
        <v>11</v>
      </c>
    </row>
    <row r="151" ht="26.45" customHeight="1" x14ac:dyDescent="0.15" spans="1:7">
      <c r="A151" s="135" t="s">
        <v>353</v>
      </c>
      <c r="B151" s="135" t="s">
        <v>354</v>
      </c>
      <c r="C151" s="18">
        <f>D151+G151</f>
        <v>361.03000000000003</v>
      </c>
      <c r="D151" s="8">
        <f>E151+F151</f>
        <v>293.73</v>
      </c>
      <c r="E151" s="134">
        <v>293.73</v>
      </c>
      <c r="F151" s="134">
        <v>0</v>
      </c>
      <c r="G151" s="134">
        <v>67.3</v>
      </c>
    </row>
    <row r="152" ht="26.45" customHeight="1" x14ac:dyDescent="0.15" spans="1:7">
      <c r="A152" s="135">
        <v>22102</v>
      </c>
      <c r="B152" s="135" t="s">
        <v>355</v>
      </c>
      <c r="C152" s="18">
        <f>D152+G152</f>
        <v>293.73</v>
      </c>
      <c r="D152" s="8">
        <f>E152+F152</f>
        <v>293.73</v>
      </c>
      <c r="E152" s="131">
        <f>SUM(E153)</f>
        <v>293.73</v>
      </c>
      <c r="F152" s="131">
        <f>SUM(F153)</f>
        <v>0</v>
      </c>
      <c r="G152" s="131">
        <f>SUM(G153)</f>
        <v>0</v>
      </c>
    </row>
    <row r="153" ht="26.45" customHeight="1" x14ac:dyDescent="0.15" spans="1:7">
      <c r="A153" s="14" t="s">
        <v>247</v>
      </c>
      <c r="B153" s="14" t="s">
        <v>248</v>
      </c>
      <c r="C153" s="18">
        <f>D153+G153</f>
        <v>293.73</v>
      </c>
      <c r="D153" s="8">
        <f>E153+F153</f>
        <v>293.73</v>
      </c>
      <c r="E153" s="13">
        <v>293.73</v>
      </c>
      <c r="F153" s="13">
        <v>0</v>
      </c>
      <c r="G153" s="13">
        <v>0</v>
      </c>
    </row>
    <row r="154" ht="26.45" customHeight="1" x14ac:dyDescent="0.15" spans="1:7">
      <c r="A154" s="135">
        <v>22103</v>
      </c>
      <c r="B154" s="135" t="s">
        <v>356</v>
      </c>
      <c r="C154" s="18">
        <f>D154+G154</f>
        <v>2.3</v>
      </c>
      <c r="D154" s="8">
        <f>E154+F154</f>
        <v>0</v>
      </c>
      <c r="E154" s="131">
        <f>SUM(E155)</f>
        <v>0</v>
      </c>
      <c r="F154" s="131">
        <f>SUM(F155)</f>
        <v>0</v>
      </c>
      <c r="G154" s="131">
        <f>SUM(G155)</f>
        <v>2.3</v>
      </c>
    </row>
    <row r="155" ht="26.45" customHeight="1" x14ac:dyDescent="0.15" spans="1:7">
      <c r="A155" s="14" t="s">
        <v>249</v>
      </c>
      <c r="B155" s="14" t="s">
        <v>250</v>
      </c>
      <c r="C155" s="18">
        <f>D155+G155</f>
        <v>2.3</v>
      </c>
      <c r="D155" s="8">
        <f>E155+F155</f>
        <v>0</v>
      </c>
      <c r="E155" s="20">
        <v>0</v>
      </c>
      <c r="F155" s="20">
        <v>0</v>
      </c>
      <c r="G155" s="20">
        <v>2.3</v>
      </c>
    </row>
    <row r="156" ht="26.45" customHeight="1" x14ac:dyDescent="0.15" spans="1:7">
      <c r="A156" s="135">
        <v>22101</v>
      </c>
      <c r="B156" s="135" t="s">
        <v>357</v>
      </c>
      <c r="C156" s="18">
        <f>D156+G156</f>
        <v>65</v>
      </c>
      <c r="D156" s="8">
        <f>E156+F156</f>
        <v>0</v>
      </c>
      <c r="E156" s="131">
        <f>SUM(E157)</f>
        <v>0</v>
      </c>
      <c r="F156" s="131">
        <f>SUM(F157)</f>
        <v>0</v>
      </c>
      <c r="G156" s="131">
        <f>SUM(G157)</f>
        <v>65</v>
      </c>
    </row>
    <row r="157" ht="26.45" customHeight="1" x14ac:dyDescent="0.15" spans="1:7">
      <c r="A157" s="21">
        <v>2210108</v>
      </c>
      <c r="B157" s="14" t="s">
        <v>358</v>
      </c>
      <c r="C157" s="18">
        <f>D157+G157</f>
        <v>65</v>
      </c>
      <c r="D157" s="8">
        <f>E157+F157</f>
        <v>0</v>
      </c>
      <c r="E157" s="20">
        <v>0</v>
      </c>
      <c r="F157" s="20">
        <v>0</v>
      </c>
      <c r="G157" s="20">
        <v>65</v>
      </c>
    </row>
    <row r="158" ht="26.45" customHeight="1" x14ac:dyDescent="0.15" spans="1:7">
      <c r="A158" s="137" t="s">
        <v>359</v>
      </c>
      <c r="B158" s="135" t="s">
        <v>360</v>
      </c>
      <c r="C158" s="18">
        <f>D158+G158</f>
        <v>25</v>
      </c>
      <c r="D158" s="8">
        <f>E158+F158</f>
        <v>0</v>
      </c>
      <c r="E158" s="136">
        <v>0</v>
      </c>
      <c r="F158" s="136">
        <v>0</v>
      </c>
      <c r="G158" s="136">
        <v>25</v>
      </c>
    </row>
    <row r="159" ht="26.45" customHeight="1" x14ac:dyDescent="0.15" spans="1:7">
      <c r="A159" s="137">
        <v>22401</v>
      </c>
      <c r="B159" s="135" t="s">
        <v>361</v>
      </c>
      <c r="C159" s="18">
        <f>D159+G159</f>
        <v>25</v>
      </c>
      <c r="D159" s="8">
        <f>E159+F159</f>
        <v>0</v>
      </c>
      <c r="E159" s="131">
        <f>SUM(E160)</f>
        <v>0</v>
      </c>
      <c r="F159" s="131">
        <f>SUM(F160)</f>
        <v>0</v>
      </c>
      <c r="G159" s="131">
        <f>SUM(G160)</f>
        <v>25</v>
      </c>
    </row>
    <row r="160" ht="21.55" customHeight="1" x14ac:dyDescent="0.15" spans="1:7">
      <c r="A160" s="21">
        <v>2240109</v>
      </c>
      <c r="B160" s="14" t="s">
        <v>362</v>
      </c>
      <c r="C160" s="18">
        <f>D160+G160</f>
        <v>25</v>
      </c>
      <c r="D160" s="8">
        <f>E160+F160</f>
        <v>0</v>
      </c>
      <c r="E160" s="20">
        <v>0</v>
      </c>
      <c r="F160" s="20">
        <v>0</v>
      </c>
      <c r="G160" s="20">
        <v>25</v>
      </c>
    </row>
    <row r="161" ht="40.5" customHeight="1" x14ac:dyDescent="0.15" spans="1:7">
      <c r="A161" s="188" t="s">
        <v>363</v>
      </c>
      <c r="B161" s="188"/>
      <c r="C161" s="18">
        <f>D161+G161</f>
        <v>12425.806734</v>
      </c>
      <c r="D161" s="8">
        <f>E161+F161</f>
        <v>4084.5899999999997</v>
      </c>
      <c r="E161" s="22">
        <f>E7+E40+E43+E47+E51+E54+E62+E91+E97+E107+E115+E140+E145+E148+E151+E158</f>
        <v>3501.0899999999997</v>
      </c>
      <c r="F161" s="22">
        <f>F7+F40+F43+F47+F51+F54+F62+F91+F97+F107+F115+F140+F145+F148+F151+F158</f>
        <v>583.5</v>
      </c>
      <c r="G161" s="22">
        <f>G7+G40+G43+G47+G51+G54+G62+G91+G97+G107+G115+G140+G145+G148+G151+G158</f>
        <v>8341.216734</v>
      </c>
    </row>
  </sheetData>
  <mergeCells count="6">
    <mergeCell ref="A2:G2"/>
    <mergeCell ref="A3:G3"/>
    <mergeCell ref="A4:G4"/>
    <mergeCell ref="D5:F5"/>
    <mergeCell ref="A161:B161"/>
    <mergeCell ref="G5:G6"/>
  </mergeCells>
  <phoneticPr fontId="0" type="noConversion"/>
  <printOptions horizontalCentered="1"/>
  <pageMargins left="0.07776805148349973" right="0.07776805148349973" top="0.39161772239865283" bottom="0.07776805148349973" header="0.0" footer="0.0"/>
  <pageSetup paperSize="9"/>
  <extLst>
    <ext uri="{2D9387EB-5337-4D45-933B-B4D357D02E09}">
      <gutter val="0.0" pos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C279"/>
  <sheetViews>
    <sheetView zoomScaleNormal="100" topLeftCell="A1" workbookViewId="0">
      <selection activeCell="C12" activeCellId="0" sqref="C12"/>
    </sheetView>
  </sheetViews>
  <sheetFormatPr defaultRowHeight="13.5" defaultColWidth="10.000152587890625" x14ac:dyDescent="0.15"/>
  <cols>
    <col min="1" max="1" width="15.375" customWidth="1"/>
    <col min="2" max="2" width="25.0" customWidth="1"/>
    <col min="3" max="3" width="15.875" customWidth="1"/>
  </cols>
  <sheetData>
    <row r="1" ht="18.749714" customHeight="1" x14ac:dyDescent="0.15" spans="1:3">
      <c r="A1" s="2"/>
      <c r="B1" s="2"/>
      <c r="C1" s="2"/>
    </row>
    <row r="2" ht="40.5" customHeight="1" x14ac:dyDescent="0.15" spans="1:3">
      <c r="A2" s="177" t="s">
        <v>364</v>
      </c>
      <c r="B2" s="177"/>
      <c r="C2" s="177"/>
    </row>
    <row r="3" ht="29.25" customHeight="1" x14ac:dyDescent="0.15" spans="1:3">
      <c r="A3" s="184" t="s">
        <v>55</v>
      </c>
      <c r="B3" s="184"/>
      <c r="C3" s="184"/>
    </row>
    <row r="4" ht="16.35" customHeight="1" x14ac:dyDescent="0.15" spans="1:3">
      <c r="A4"/>
      <c r="B4"/>
      <c r="C4" s="144" t="s">
        <v>365</v>
      </c>
    </row>
    <row r="5" ht="18.749714" customHeight="1" x14ac:dyDescent="0.15" spans="1:3">
      <c r="A5" s="191" t="s">
        <v>366</v>
      </c>
      <c r="B5" s="192" t="s">
        <v>367</v>
      </c>
      <c r="C5" s="192" t="s">
        <v>45</v>
      </c>
    </row>
    <row r="6" ht="54.749165" customHeight="1" x14ac:dyDescent="0.15" spans="1:3">
      <c r="A6" s="191"/>
      <c r="B6" s="192"/>
      <c r="C6" s="193"/>
    </row>
    <row r="7" s="167" customFormat="1" ht="20.7" customHeight="1" x14ac:dyDescent="0.15" spans="1:3">
      <c r="A7" s="190" t="s">
        <v>62</v>
      </c>
      <c r="B7" s="189"/>
      <c r="C7" s="160">
        <f>C8+C22+C50+C62</f>
        <v>4.084590019E7</v>
      </c>
    </row>
    <row r="8" s="165" customFormat="1" ht="17.999725" customHeight="1" x14ac:dyDescent="0.15" spans="1:3">
      <c r="A8" s="159">
        <v>301</v>
      </c>
      <c r="B8" s="158" t="s">
        <v>368</v>
      </c>
      <c r="C8" s="152">
        <f>SUM(C9:C21)</f>
        <v>3.262074619E7</v>
      </c>
    </row>
    <row r="9" s="165" customFormat="1" ht="17.999725" customHeight="1" x14ac:dyDescent="0.15" spans="1:3">
      <c r="A9" s="150">
        <v>30101</v>
      </c>
      <c r="B9" s="149" t="s">
        <v>369</v>
      </c>
      <c r="C9" s="151">
        <v>6763539</v>
      </c>
    </row>
    <row r="10" s="165" customFormat="1" ht="17.999725" customHeight="1" x14ac:dyDescent="0.15" spans="1:3">
      <c r="A10" s="150">
        <v>30102</v>
      </c>
      <c r="B10" s="149" t="s">
        <v>370</v>
      </c>
      <c r="C10" s="151">
        <v>6405991</v>
      </c>
    </row>
    <row r="11" s="165" customFormat="1" ht="17.999725" customHeight="1" x14ac:dyDescent="0.15" spans="1:3">
      <c r="A11" s="150">
        <v>30103</v>
      </c>
      <c r="B11" s="149" t="s">
        <v>371</v>
      </c>
      <c r="C11" s="151">
        <v>9555859</v>
      </c>
    </row>
    <row r="12" s="165" customFormat="1" ht="17.999725" customHeight="1" x14ac:dyDescent="0.15" spans="1:3">
      <c r="A12" s="150">
        <v>30106</v>
      </c>
      <c r="B12" s="149" t="s">
        <v>372</v>
      </c>
      <c r="C12" s="151">
        <v>0</v>
      </c>
    </row>
    <row r="13" s="165" customFormat="1" ht="17.999725" customHeight="1" x14ac:dyDescent="0.15" spans="1:3">
      <c r="A13" s="150">
        <v>30107</v>
      </c>
      <c r="B13" s="149" t="s">
        <v>373</v>
      </c>
      <c r="C13" s="148">
        <v>0</v>
      </c>
    </row>
    <row r="14" s="165" customFormat="1" ht="17.999725" customHeight="1" x14ac:dyDescent="0.15" spans="1:3">
      <c r="A14" s="150">
        <v>30108</v>
      </c>
      <c r="B14" s="149" t="s">
        <v>374</v>
      </c>
      <c r="C14" s="155">
        <v>1667200</v>
      </c>
    </row>
    <row r="15" s="165" customFormat="1" ht="17.999725" customHeight="1" x14ac:dyDescent="0.15" spans="1:3">
      <c r="A15" s="150">
        <v>30109</v>
      </c>
      <c r="B15" s="149" t="s">
        <v>375</v>
      </c>
      <c r="C15" s="148">
        <v>1235307.19</v>
      </c>
    </row>
    <row r="16" s="165" customFormat="1" ht="17.999725" customHeight="1" x14ac:dyDescent="0.15" spans="1:3">
      <c r="A16" s="150">
        <v>30110</v>
      </c>
      <c r="B16" s="149" t="s">
        <v>376</v>
      </c>
      <c r="C16" s="155">
        <v>820000</v>
      </c>
    </row>
    <row r="17" s="165" customFormat="1" ht="17.999725" customHeight="1" x14ac:dyDescent="0.15" spans="1:3">
      <c r="A17" s="150">
        <v>30111</v>
      </c>
      <c r="B17" s="149" t="s">
        <v>377</v>
      </c>
      <c r="C17" s="148">
        <v>250800</v>
      </c>
    </row>
    <row r="18" s="165" customFormat="1" ht="17.999725" customHeight="1" x14ac:dyDescent="0.15" spans="1:3">
      <c r="A18" s="150">
        <v>30112</v>
      </c>
      <c r="B18" s="149" t="s">
        <v>378</v>
      </c>
      <c r="C18" s="155">
        <v>125900</v>
      </c>
    </row>
    <row r="19" s="165" customFormat="1" ht="17.999725" customHeight="1" x14ac:dyDescent="0.15" spans="1:3">
      <c r="A19" s="150">
        <v>30113</v>
      </c>
      <c r="B19" s="149" t="s">
        <v>379</v>
      </c>
      <c r="C19" s="151">
        <v>4270578</v>
      </c>
    </row>
    <row r="20" s="165" customFormat="1" ht="17.999725" customHeight="1" x14ac:dyDescent="0.15" spans="1:3">
      <c r="A20" s="150">
        <v>30114</v>
      </c>
      <c r="B20" s="149" t="s">
        <v>380</v>
      </c>
      <c r="C20" s="148">
        <v>991500</v>
      </c>
    </row>
    <row r="21" s="165" customFormat="1" ht="17.999725" customHeight="1" x14ac:dyDescent="0.15" spans="1:3">
      <c r="A21" s="150">
        <v>30199</v>
      </c>
      <c r="B21" s="149" t="s">
        <v>381</v>
      </c>
      <c r="C21" s="155">
        <v>534072</v>
      </c>
    </row>
    <row r="22" s="165" customFormat="1" ht="17.999725" customHeight="1" x14ac:dyDescent="0.15" spans="1:3">
      <c r="A22" s="154">
        <v>302</v>
      </c>
      <c r="B22" s="157" t="s">
        <v>382</v>
      </c>
      <c r="C22" s="152">
        <f>SUM(C23:C49)</f>
        <v>5810480</v>
      </c>
    </row>
    <row r="23" s="165" customFormat="1" ht="17.999725" customHeight="1" x14ac:dyDescent="0.15" spans="1:3">
      <c r="A23" s="150">
        <v>30201</v>
      </c>
      <c r="B23" s="149" t="s">
        <v>383</v>
      </c>
      <c r="C23" s="151">
        <v>420000</v>
      </c>
    </row>
    <row r="24" s="165" customFormat="1" ht="17.999725" customHeight="1" x14ac:dyDescent="0.15" spans="1:3">
      <c r="A24" s="150">
        <v>30202</v>
      </c>
      <c r="B24" s="149" t="s">
        <v>384</v>
      </c>
      <c r="C24" s="151">
        <v>1385</v>
      </c>
    </row>
    <row r="25" s="165" customFormat="1" ht="17.999725" customHeight="1" x14ac:dyDescent="0.15" spans="1:3">
      <c r="A25" s="150">
        <v>30203</v>
      </c>
      <c r="B25" s="149" t="s">
        <v>385</v>
      </c>
      <c r="C25" s="151">
        <v>0</v>
      </c>
    </row>
    <row r="26" s="165" customFormat="1" ht="17.999725" customHeight="1" x14ac:dyDescent="0.15" spans="1:3">
      <c r="A26" s="150">
        <v>30204</v>
      </c>
      <c r="B26" s="149" t="s">
        <v>386</v>
      </c>
      <c r="C26" s="151">
        <v>0</v>
      </c>
    </row>
    <row r="27" s="165" customFormat="1" ht="17.999725" customHeight="1" x14ac:dyDescent="0.15" spans="1:3">
      <c r="A27" s="150">
        <v>30205</v>
      </c>
      <c r="B27" s="149" t="s">
        <v>387</v>
      </c>
      <c r="C27" s="151">
        <v>62000</v>
      </c>
    </row>
    <row r="28" s="165" customFormat="1" ht="17.999725" customHeight="1" x14ac:dyDescent="0.15" spans="1:3">
      <c r="A28" s="150">
        <v>30206</v>
      </c>
      <c r="B28" s="149" t="s">
        <v>388</v>
      </c>
      <c r="C28" s="151">
        <v>450000</v>
      </c>
    </row>
    <row r="29" s="165" customFormat="1" ht="17.999725" customHeight="1" x14ac:dyDescent="0.15" spans="1:3">
      <c r="A29" s="150">
        <v>30207</v>
      </c>
      <c r="B29" s="149" t="s">
        <v>389</v>
      </c>
      <c r="C29" s="151">
        <v>0</v>
      </c>
    </row>
    <row r="30" s="165" customFormat="1" ht="17.999725" customHeight="1" x14ac:dyDescent="0.15" spans="1:3">
      <c r="A30" s="150">
        <v>30208</v>
      </c>
      <c r="B30" s="149" t="s">
        <v>390</v>
      </c>
      <c r="C30" s="151">
        <v>0</v>
      </c>
    </row>
    <row r="31" s="165" customFormat="1" ht="17.999725" customHeight="1" x14ac:dyDescent="0.15" spans="1:3">
      <c r="A31" s="150">
        <v>30209</v>
      </c>
      <c r="B31" s="149" t="s">
        <v>391</v>
      </c>
      <c r="C31" s="151">
        <v>130000</v>
      </c>
    </row>
    <row r="32" s="165" customFormat="1" ht="17.999725" customHeight="1" x14ac:dyDescent="0.15" spans="1:3">
      <c r="A32" s="150">
        <v>30211</v>
      </c>
      <c r="B32" s="149" t="s">
        <v>392</v>
      </c>
      <c r="C32" s="151">
        <v>0</v>
      </c>
    </row>
    <row r="33" s="165" customFormat="1" ht="17.999725" customHeight="1" x14ac:dyDescent="0.15" spans="1:3">
      <c r="A33" s="150">
        <v>30212</v>
      </c>
      <c r="B33" s="156" t="s">
        <v>393</v>
      </c>
      <c r="C33" s="151">
        <v>0</v>
      </c>
    </row>
    <row r="34" s="165" customFormat="1" ht="17.999725" customHeight="1" x14ac:dyDescent="0.15" spans="1:3">
      <c r="A34" s="150">
        <v>30213</v>
      </c>
      <c r="B34" s="149" t="s">
        <v>394</v>
      </c>
      <c r="C34" s="151">
        <v>225495</v>
      </c>
    </row>
    <row r="35" s="165" customFormat="1" ht="17.999725" customHeight="1" x14ac:dyDescent="0.15" spans="1:3">
      <c r="A35" s="150">
        <v>30214</v>
      </c>
      <c r="B35" s="149" t="s">
        <v>395</v>
      </c>
      <c r="C35" s="148">
        <v>0</v>
      </c>
    </row>
    <row r="36" s="165" customFormat="1" ht="17.999725" customHeight="1" x14ac:dyDescent="0.15" spans="1:3">
      <c r="A36" s="150">
        <v>30215</v>
      </c>
      <c r="B36" s="149" t="s">
        <v>396</v>
      </c>
      <c r="C36" s="155">
        <v>55000</v>
      </c>
    </row>
    <row r="37" s="165" customFormat="1" ht="17.999725" customHeight="1" x14ac:dyDescent="0.15" spans="1:3">
      <c r="A37" s="150">
        <v>30216</v>
      </c>
      <c r="B37" s="149" t="s">
        <v>397</v>
      </c>
      <c r="C37" s="151">
        <v>18000</v>
      </c>
    </row>
    <row r="38" s="165" customFormat="1" ht="17.999725" customHeight="1" x14ac:dyDescent="0.15" spans="1:3">
      <c r="A38" s="150">
        <v>30217</v>
      </c>
      <c r="B38" s="149" t="s">
        <v>398</v>
      </c>
      <c r="C38" s="151">
        <v>0</v>
      </c>
    </row>
    <row r="39" s="165" customFormat="1" ht="17.999725" customHeight="1" x14ac:dyDescent="0.15" spans="1:3">
      <c r="A39" s="150">
        <v>30218</v>
      </c>
      <c r="B39" s="149" t="s">
        <v>399</v>
      </c>
      <c r="C39" s="151">
        <v>800000</v>
      </c>
    </row>
    <row r="40" s="165" customFormat="1" ht="17.999725" customHeight="1" x14ac:dyDescent="0.15" spans="1:3">
      <c r="A40" s="150">
        <v>30224</v>
      </c>
      <c r="B40" s="149" t="s">
        <v>400</v>
      </c>
      <c r="C40" s="151">
        <v>0</v>
      </c>
    </row>
    <row r="41" s="165" customFormat="1" ht="17.999725" customHeight="1" x14ac:dyDescent="0.15" spans="1:3">
      <c r="A41" s="150">
        <v>30225</v>
      </c>
      <c r="B41" s="149" t="s">
        <v>401</v>
      </c>
      <c r="C41" s="151">
        <v>0</v>
      </c>
    </row>
    <row r="42" s="165" customFormat="1" ht="17.999725" customHeight="1" x14ac:dyDescent="0.15" spans="1:3">
      <c r="A42" s="150">
        <v>30226</v>
      </c>
      <c r="B42" s="149" t="s">
        <v>402</v>
      </c>
      <c r="C42" s="151">
        <v>560500</v>
      </c>
    </row>
    <row r="43" s="165" customFormat="1" ht="17.999725" customHeight="1" x14ac:dyDescent="0.15" spans="1:3">
      <c r="A43" s="150">
        <v>30227</v>
      </c>
      <c r="B43" s="149" t="s">
        <v>403</v>
      </c>
      <c r="C43" s="151">
        <v>171898</v>
      </c>
    </row>
    <row r="44" s="165" customFormat="1" ht="17.999725" customHeight="1" x14ac:dyDescent="0.15" spans="1:3">
      <c r="A44" s="150">
        <v>30228</v>
      </c>
      <c r="B44" s="149" t="s">
        <v>404</v>
      </c>
      <c r="C44" s="151">
        <v>0</v>
      </c>
    </row>
    <row r="45" s="165" customFormat="1" ht="17.999725" customHeight="1" x14ac:dyDescent="0.15" spans="1:3">
      <c r="A45" s="150">
        <v>30229</v>
      </c>
      <c r="B45" s="149" t="s">
        <v>405</v>
      </c>
      <c r="C45" s="151">
        <v>0</v>
      </c>
    </row>
    <row r="46" s="165" customFormat="1" ht="17.999725" customHeight="1" x14ac:dyDescent="0.15" spans="1:3">
      <c r="A46" s="150">
        <v>30231</v>
      </c>
      <c r="B46" s="149" t="s">
        <v>406</v>
      </c>
      <c r="C46" s="151">
        <v>150000</v>
      </c>
    </row>
    <row r="47" s="165" customFormat="1" ht="17.999725" customHeight="1" x14ac:dyDescent="0.15" spans="1:3">
      <c r="A47" s="150">
        <v>30239</v>
      </c>
      <c r="B47" s="149" t="s">
        <v>407</v>
      </c>
      <c r="C47" s="151">
        <v>718431</v>
      </c>
    </row>
    <row r="48" s="165" customFormat="1" ht="17.999725" customHeight="1" x14ac:dyDescent="0.15" spans="1:3">
      <c r="A48" s="150">
        <v>30240</v>
      </c>
      <c r="B48" s="149" t="s">
        <v>408</v>
      </c>
      <c r="C48" s="151">
        <v>158593</v>
      </c>
    </row>
    <row r="49" s="165" customFormat="1" ht="17.999725" customHeight="1" x14ac:dyDescent="0.15" spans="1:3">
      <c r="A49" s="150">
        <v>30299</v>
      </c>
      <c r="B49" s="149" t="s">
        <v>409</v>
      </c>
      <c r="C49" s="151">
        <v>1889178</v>
      </c>
    </row>
    <row r="50" s="165" customFormat="1" ht="17.999725" customHeight="1" x14ac:dyDescent="0.15" spans="1:3">
      <c r="A50" s="154">
        <v>303</v>
      </c>
      <c r="B50" s="153" t="s">
        <v>410</v>
      </c>
      <c r="C50" s="152">
        <f>SUM(C51:C61)</f>
        <v>2390154</v>
      </c>
    </row>
    <row r="51" s="165" customFormat="1" ht="17.999725" customHeight="1" x14ac:dyDescent="0.15" spans="1:3">
      <c r="A51" s="150">
        <v>30301</v>
      </c>
      <c r="B51" s="149" t="s">
        <v>411</v>
      </c>
      <c r="C51" s="151">
        <v>0</v>
      </c>
    </row>
    <row r="52" s="165" customFormat="1" ht="17.999725" customHeight="1" x14ac:dyDescent="0.15" spans="1:3">
      <c r="A52" s="150">
        <v>30302</v>
      </c>
      <c r="B52" s="149" t="s">
        <v>412</v>
      </c>
      <c r="C52" s="151">
        <v>2390154</v>
      </c>
    </row>
    <row r="53" s="165" customFormat="1" ht="17.999725" customHeight="1" x14ac:dyDescent="0.15" spans="1:3">
      <c r="A53" s="150">
        <v>30303</v>
      </c>
      <c r="B53" s="149" t="s">
        <v>413</v>
      </c>
      <c r="C53" s="151"/>
    </row>
    <row r="54" s="165" customFormat="1" ht="17.999725" customHeight="1" x14ac:dyDescent="0.15" spans="1:3">
      <c r="A54" s="150">
        <v>30304</v>
      </c>
      <c r="B54" s="149" t="s">
        <v>414</v>
      </c>
      <c r="C54" s="148"/>
    </row>
    <row r="55" s="165" customFormat="1" ht="17.999725" customHeight="1" x14ac:dyDescent="0.15" spans="1:3">
      <c r="A55" s="150">
        <v>30305</v>
      </c>
      <c r="B55" s="149" t="s">
        <v>415</v>
      </c>
      <c r="C55" s="148"/>
    </row>
    <row r="56" s="165" customFormat="1" ht="17.999725" customHeight="1" x14ac:dyDescent="0.15" spans="1:3">
      <c r="A56" s="150">
        <v>30306</v>
      </c>
      <c r="B56" s="149" t="s">
        <v>416</v>
      </c>
      <c r="C56" s="148"/>
    </row>
    <row r="57" s="165" customFormat="1" ht="17.999725" customHeight="1" x14ac:dyDescent="0.15" spans="1:3">
      <c r="A57" s="150">
        <v>30307</v>
      </c>
      <c r="B57" s="149" t="s">
        <v>417</v>
      </c>
      <c r="C57" s="155"/>
    </row>
    <row r="58" s="165" customFormat="1" ht="17.999725" customHeight="1" x14ac:dyDescent="0.15" spans="1:3">
      <c r="A58" s="150">
        <v>30308</v>
      </c>
      <c r="B58" s="149" t="s">
        <v>418</v>
      </c>
      <c r="C58" s="148"/>
    </row>
    <row r="59" s="165" customFormat="1" ht="17.999725" customHeight="1" x14ac:dyDescent="0.15" spans="1:3">
      <c r="A59" s="150">
        <v>30309</v>
      </c>
      <c r="B59" s="149" t="s">
        <v>419</v>
      </c>
      <c r="C59" s="155"/>
    </row>
    <row r="60" s="165" customFormat="1" ht="17.999725" customHeight="1" x14ac:dyDescent="0.15" spans="1:3">
      <c r="A60" s="150">
        <v>30310</v>
      </c>
      <c r="B60" s="149" t="s">
        <v>420</v>
      </c>
      <c r="C60" s="151"/>
    </row>
    <row r="61" s="165" customFormat="1" ht="17.999725" customHeight="1" x14ac:dyDescent="0.15" spans="1:3">
      <c r="A61" s="150">
        <v>30399</v>
      </c>
      <c r="B61" s="149" t="s">
        <v>421</v>
      </c>
      <c r="C61" s="148"/>
    </row>
    <row r="62" s="166" customFormat="1" ht="17.999725" customHeight="1" x14ac:dyDescent="0.15" spans="1:3">
      <c r="A62" s="154">
        <v>310</v>
      </c>
      <c r="B62" s="153" t="s">
        <v>422</v>
      </c>
      <c r="C62" s="152">
        <f>SUM(C63:C78)</f>
        <v>24520</v>
      </c>
    </row>
    <row r="63" s="165" customFormat="1" ht="17.999725" customHeight="1" x14ac:dyDescent="0.15" spans="1:3">
      <c r="A63" s="150">
        <v>31001</v>
      </c>
      <c r="B63" s="149" t="s">
        <v>423</v>
      </c>
      <c r="C63" s="151"/>
    </row>
    <row r="64" s="165" customFormat="1" ht="17.999725" customHeight="1" x14ac:dyDescent="0.15" spans="1:3">
      <c r="A64" s="150">
        <v>31002</v>
      </c>
      <c r="B64" s="149" t="s">
        <v>424</v>
      </c>
      <c r="C64" s="151">
        <v>24520</v>
      </c>
    </row>
    <row r="65" s="165" customFormat="1" ht="17.999725" customHeight="1" x14ac:dyDescent="0.15" spans="1:3">
      <c r="A65" s="150">
        <v>31003</v>
      </c>
      <c r="B65" s="149" t="s">
        <v>425</v>
      </c>
      <c r="C65" s="151"/>
    </row>
    <row r="66" s="165" customFormat="1" ht="17.999725" customHeight="1" x14ac:dyDescent="0.15" spans="1:3">
      <c r="A66" s="150">
        <v>31005</v>
      </c>
      <c r="B66" s="149" t="s">
        <v>426</v>
      </c>
      <c r="C66" s="151"/>
    </row>
    <row r="67" s="165" customFormat="1" ht="17.999725" customHeight="1" x14ac:dyDescent="0.15" spans="1:3">
      <c r="A67" s="150">
        <v>31006</v>
      </c>
      <c r="B67" s="149" t="s">
        <v>427</v>
      </c>
      <c r="C67" s="151"/>
    </row>
    <row r="68" s="165" customFormat="1" ht="17.999725" customHeight="1" x14ac:dyDescent="0.15" spans="1:3">
      <c r="A68" s="150">
        <v>31007</v>
      </c>
      <c r="B68" s="149" t="s">
        <v>428</v>
      </c>
      <c r="C68" s="151"/>
    </row>
    <row r="69" s="165" customFormat="1" ht="17.999725" customHeight="1" x14ac:dyDescent="0.15" spans="1:3">
      <c r="A69" s="150">
        <v>31008</v>
      </c>
      <c r="B69" s="149" t="s">
        <v>429</v>
      </c>
      <c r="C69" s="151"/>
    </row>
    <row r="70" s="165" customFormat="1" ht="17.999725" customHeight="1" x14ac:dyDescent="0.15" spans="1:3">
      <c r="A70" s="150">
        <v>31009</v>
      </c>
      <c r="B70" s="149" t="s">
        <v>430</v>
      </c>
      <c r="C70" s="151"/>
    </row>
    <row r="71" s="165" customFormat="1" ht="17.999725" customHeight="1" x14ac:dyDescent="0.15" spans="1:3">
      <c r="A71" s="150">
        <v>31010</v>
      </c>
      <c r="B71" s="149" t="s">
        <v>431</v>
      </c>
      <c r="C71" s="151"/>
    </row>
    <row r="72" s="165" customFormat="1" ht="17.999725" customHeight="1" x14ac:dyDescent="0.15" spans="1:3">
      <c r="A72" s="150">
        <v>31011</v>
      </c>
      <c r="B72" s="149" t="s">
        <v>432</v>
      </c>
      <c r="C72" s="151"/>
    </row>
    <row r="73" s="165" customFormat="1" ht="17.999725" customHeight="1" x14ac:dyDescent="0.15" spans="1:3">
      <c r="A73" s="150">
        <v>31012</v>
      </c>
      <c r="B73" s="149" t="s">
        <v>433</v>
      </c>
      <c r="C73" s="151"/>
    </row>
    <row r="74" s="165" customFormat="1" ht="17.999725" customHeight="1" x14ac:dyDescent="0.15" spans="1:3">
      <c r="A74" s="150">
        <v>31013</v>
      </c>
      <c r="B74" s="149" t="s">
        <v>434</v>
      </c>
      <c r="C74" s="151"/>
    </row>
    <row r="75" s="165" customFormat="1" ht="17.999725" customHeight="1" x14ac:dyDescent="0.15" spans="1:3">
      <c r="A75" s="150">
        <v>31019</v>
      </c>
      <c r="B75" s="149" t="s">
        <v>435</v>
      </c>
      <c r="C75" s="151"/>
    </row>
    <row r="76" s="165" customFormat="1" ht="17.999725" customHeight="1" x14ac:dyDescent="0.15" spans="1:3">
      <c r="A76" s="150">
        <v>31021</v>
      </c>
      <c r="B76" s="149" t="s">
        <v>436</v>
      </c>
      <c r="C76" s="151"/>
    </row>
    <row r="77" s="165" customFormat="1" ht="17.999725" customHeight="1" x14ac:dyDescent="0.15" spans="1:3">
      <c r="A77" s="150">
        <v>31022</v>
      </c>
      <c r="B77" s="149" t="s">
        <v>437</v>
      </c>
      <c r="C77" s="151"/>
    </row>
    <row r="78" s="165" customFormat="1" ht="17.999725" customHeight="1" x14ac:dyDescent="0.15" spans="1:3">
      <c r="A78" s="150">
        <v>31099</v>
      </c>
      <c r="B78" s="149" t="s">
        <v>438</v>
      </c>
      <c r="C78" s="148"/>
    </row>
    <row r="79" ht="12.749805" customHeight="1" x14ac:dyDescent="0.15" spans="1:3">
      <c r="C79" s="168"/>
    </row>
    <row r="80" ht="12.749805" customHeight="1" x14ac:dyDescent="0.15" spans="1:3">
      <c r="C80" s="168"/>
    </row>
    <row r="81" ht="12.749805" customHeight="1" x14ac:dyDescent="0.15" spans="1:3">
      <c r="C81" s="168"/>
    </row>
    <row r="82" ht="12.749805" customHeight="1" x14ac:dyDescent="0.15" spans="1:3">
      <c r="C82" s="168"/>
    </row>
    <row r="83" ht="12.749805" customHeight="1" x14ac:dyDescent="0.15" spans="1:3">
      <c r="C83" s="168"/>
    </row>
    <row r="84" ht="12.749805" customHeight="1" x14ac:dyDescent="0.15" spans="1:3">
      <c r="C84" s="168"/>
    </row>
    <row r="85" ht="12.749805" customHeight="1" x14ac:dyDescent="0.15" spans="1:3">
      <c r="C85" s="168"/>
    </row>
    <row r="86" ht="12.749805" customHeight="1" x14ac:dyDescent="0.15" spans="1:3">
      <c r="C86" s="168"/>
    </row>
    <row r="87" ht="12.749805" customHeight="1" x14ac:dyDescent="0.15" spans="1:3">
      <c r="C87" s="168"/>
    </row>
    <row r="88" ht="12.749805" customHeight="1" x14ac:dyDescent="0.15" spans="1:3">
      <c r="C88" s="168"/>
    </row>
    <row r="89" ht="12.749805" customHeight="1" x14ac:dyDescent="0.15" spans="1:3">
      <c r="C89" s="168"/>
    </row>
    <row r="90" ht="12.749805" customHeight="1" x14ac:dyDescent="0.15" spans="1:3">
      <c r="C90" s="168"/>
    </row>
    <row r="91" ht="12.749805" customHeight="1" x14ac:dyDescent="0.15" spans="1:3">
      <c r="C91" s="168"/>
    </row>
    <row r="92" ht="12.749805" customHeight="1" x14ac:dyDescent="0.15" spans="1:3">
      <c r="C92" s="168"/>
    </row>
    <row r="93" ht="12.749805" customHeight="1" x14ac:dyDescent="0.15" spans="1:3">
      <c r="C93" s="168"/>
    </row>
    <row r="94" ht="12.749805" customHeight="1" x14ac:dyDescent="0.15" spans="1:3">
      <c r="C94" s="168"/>
    </row>
    <row r="95" ht="12.749805" customHeight="1" x14ac:dyDescent="0.15" spans="1:3">
      <c r="C95" s="168"/>
    </row>
    <row r="96" ht="12.749805" customHeight="1" x14ac:dyDescent="0.15" spans="1:3">
      <c r="C96" s="168"/>
    </row>
    <row r="97" ht="12.749805" customHeight="1" x14ac:dyDescent="0.15" spans="1:3">
      <c r="C97" s="168"/>
    </row>
    <row r="98" ht="12.749805" customHeight="1" x14ac:dyDescent="0.15" spans="1:3">
      <c r="C98" s="168"/>
    </row>
    <row r="99" ht="12.749805" customHeight="1" x14ac:dyDescent="0.15" spans="1:3">
      <c r="C99" s="168"/>
    </row>
    <row r="100" ht="12.749805" customHeight="1" x14ac:dyDescent="0.15" spans="1:3">
      <c r="C100" s="168"/>
    </row>
    <row r="101" ht="12.749805" customHeight="1" x14ac:dyDescent="0.15" spans="1:3">
      <c r="C101" s="168"/>
    </row>
    <row r="102" ht="12.749805" customHeight="1" x14ac:dyDescent="0.15" spans="1:3">
      <c r="C102" s="168"/>
    </row>
    <row r="103" ht="12.749805" customHeight="1" x14ac:dyDescent="0.15" spans="1:3">
      <c r="C103" s="168"/>
    </row>
    <row r="104" ht="12.749805" customHeight="1" x14ac:dyDescent="0.15" spans="1:3">
      <c r="C104" s="168"/>
    </row>
    <row r="105" ht="12.749805" customHeight="1" x14ac:dyDescent="0.15" spans="1:3">
      <c r="C105" s="168"/>
    </row>
    <row r="106" ht="12.749805" customHeight="1" x14ac:dyDescent="0.15" spans="1:3">
      <c r="C106" s="168"/>
    </row>
    <row r="107" ht="12.749805" customHeight="1" x14ac:dyDescent="0.15" spans="1:3">
      <c r="C107" s="168"/>
    </row>
    <row r="108" ht="12.749805" customHeight="1" x14ac:dyDescent="0.15" spans="1:3">
      <c r="C108" s="168"/>
    </row>
    <row r="109" ht="12.749805" customHeight="1" x14ac:dyDescent="0.15" spans="1:3">
      <c r="C109" s="168"/>
    </row>
    <row r="110" ht="12.749805" customHeight="1" x14ac:dyDescent="0.15" spans="1:3">
      <c r="C110" s="168"/>
    </row>
    <row r="111" ht="12.749805" customHeight="1" x14ac:dyDescent="0.15" spans="1:3">
      <c r="C111" s="168"/>
    </row>
    <row r="112" ht="12.749805" customHeight="1" x14ac:dyDescent="0.15" spans="1:3">
      <c r="C112" s="168"/>
    </row>
    <row r="113" ht="12.749805" customHeight="1" x14ac:dyDescent="0.15" spans="1:3">
      <c r="C113" s="168"/>
    </row>
    <row r="114" ht="12.749805" customHeight="1" x14ac:dyDescent="0.15" spans="1:3">
      <c r="C114" s="168"/>
    </row>
    <row r="115" ht="12.749805" customHeight="1" x14ac:dyDescent="0.15" spans="1:3">
      <c r="C115" s="168"/>
    </row>
    <row r="116" ht="12.749805" customHeight="1" x14ac:dyDescent="0.15" spans="1:3">
      <c r="C116" s="168"/>
    </row>
    <row r="117" ht="12.749805" customHeight="1" x14ac:dyDescent="0.15" spans="1:3">
      <c r="C117" s="168"/>
    </row>
    <row r="118" ht="12.749805" customHeight="1" x14ac:dyDescent="0.15" spans="1:3">
      <c r="C118" s="168"/>
    </row>
    <row r="119" ht="12.749805" customHeight="1" x14ac:dyDescent="0.15" spans="1:3">
      <c r="C119" s="168"/>
    </row>
    <row r="120" ht="12.749805" customHeight="1" x14ac:dyDescent="0.15" spans="1:3">
      <c r="C120" s="168"/>
    </row>
    <row r="121" ht="12.749805" customHeight="1" x14ac:dyDescent="0.15" spans="1:3">
      <c r="C121" s="168"/>
    </row>
    <row r="122" ht="12.749805" customHeight="1" x14ac:dyDescent="0.15" spans="1:3">
      <c r="C122" s="168"/>
    </row>
    <row r="123" ht="12.749805" customHeight="1" x14ac:dyDescent="0.15" spans="1:3">
      <c r="C123" s="168"/>
    </row>
    <row r="124" ht="12.749805" customHeight="1" x14ac:dyDescent="0.15" spans="1:3">
      <c r="C124" s="168"/>
    </row>
    <row r="125" ht="12.749805" customHeight="1" x14ac:dyDescent="0.15" spans="1:3">
      <c r="C125" s="168"/>
    </row>
    <row r="126" ht="12.749805" customHeight="1" x14ac:dyDescent="0.15" spans="1:3">
      <c r="C126" s="168"/>
    </row>
    <row r="127" ht="12.749805" customHeight="1" x14ac:dyDescent="0.15" spans="1:3">
      <c r="C127" s="168"/>
    </row>
    <row r="128" ht="12.749805" customHeight="1" x14ac:dyDescent="0.15" spans="1:3">
      <c r="C128" s="168"/>
    </row>
    <row r="129" ht="12.749805" customHeight="1" x14ac:dyDescent="0.15" spans="1:3">
      <c r="C129" s="168"/>
    </row>
    <row r="130" ht="12.749805" customHeight="1" x14ac:dyDescent="0.15" spans="1:3">
      <c r="C130" s="168"/>
    </row>
    <row r="131" ht="12.749805" customHeight="1" x14ac:dyDescent="0.15" spans="1:3">
      <c r="C131" s="168"/>
    </row>
    <row r="132" ht="12.749805" customHeight="1" x14ac:dyDescent="0.15" spans="1:3">
      <c r="C132" s="168"/>
    </row>
    <row r="133" ht="12.749805" customHeight="1" x14ac:dyDescent="0.15" spans="1:3">
      <c r="C133" s="168"/>
    </row>
    <row r="134" ht="12.749805" customHeight="1" x14ac:dyDescent="0.15" spans="1:3">
      <c r="C134" s="168"/>
    </row>
    <row r="135" ht="12.749805" customHeight="1" x14ac:dyDescent="0.15" spans="1:3">
      <c r="C135" s="168"/>
    </row>
    <row r="136" ht="12.749805" customHeight="1" x14ac:dyDescent="0.15" spans="1:3">
      <c r="C136" s="168"/>
    </row>
    <row r="137" ht="12.749805" customHeight="1" x14ac:dyDescent="0.15" spans="1:3">
      <c r="C137" s="168"/>
    </row>
    <row r="138" ht="12.749805" customHeight="1" x14ac:dyDescent="0.15" spans="1:3">
      <c r="C138" s="168"/>
    </row>
    <row r="139" ht="12.749805" customHeight="1" x14ac:dyDescent="0.15" spans="1:3">
      <c r="C139" s="168"/>
    </row>
    <row r="140" ht="12.749805" customHeight="1" x14ac:dyDescent="0.15" spans="1:3">
      <c r="C140" s="168"/>
    </row>
    <row r="141" ht="12.749805" customHeight="1" x14ac:dyDescent="0.15" spans="1:3">
      <c r="C141" s="168"/>
    </row>
    <row r="142" ht="12.749805" customHeight="1" x14ac:dyDescent="0.15" spans="1:3">
      <c r="C142" s="168"/>
    </row>
    <row r="143" ht="12.749805" customHeight="1" x14ac:dyDescent="0.15" spans="1:3">
      <c r="C143" s="168"/>
    </row>
    <row r="144" ht="12.749805" customHeight="1" x14ac:dyDescent="0.15" spans="1:3">
      <c r="C144" s="168"/>
    </row>
    <row r="145" ht="12.749805" customHeight="1" x14ac:dyDescent="0.15" spans="1:3">
      <c r="C145" s="168"/>
    </row>
    <row r="146" ht="12.749805" customHeight="1" x14ac:dyDescent="0.15" spans="1:3">
      <c r="C146" s="168"/>
    </row>
    <row r="147" ht="12.749805" customHeight="1" x14ac:dyDescent="0.15" spans="1:3">
      <c r="C147" s="168"/>
    </row>
    <row r="148" ht="12.749805" customHeight="1" x14ac:dyDescent="0.15" spans="1:3">
      <c r="C148" s="168"/>
    </row>
    <row r="149" ht="12.749805" customHeight="1" x14ac:dyDescent="0.15" spans="1:3">
      <c r="C149" s="168"/>
    </row>
    <row r="150" ht="12.749805" customHeight="1" x14ac:dyDescent="0.15" spans="1:3">
      <c r="C150" s="168"/>
    </row>
    <row r="151" ht="12.749805" customHeight="1" x14ac:dyDescent="0.15" spans="1:3">
      <c r="C151" s="168"/>
    </row>
    <row r="152" ht="12.749805" customHeight="1" x14ac:dyDescent="0.15" spans="1:3">
      <c r="C152" s="168"/>
    </row>
    <row r="153" ht="12.749805" customHeight="1" x14ac:dyDescent="0.15" spans="1:3">
      <c r="C153" s="168"/>
    </row>
    <row r="154" ht="12.749805" customHeight="1" x14ac:dyDescent="0.15" spans="1:3">
      <c r="C154" s="168"/>
    </row>
    <row r="155" ht="12.749805" customHeight="1" x14ac:dyDescent="0.15" spans="1:3">
      <c r="C155" s="168"/>
    </row>
    <row r="156" ht="12.749805" customHeight="1" x14ac:dyDescent="0.15" spans="1:3">
      <c r="C156" s="168"/>
    </row>
    <row r="157" ht="12.749805" customHeight="1" x14ac:dyDescent="0.15" spans="1:3">
      <c r="C157" s="168"/>
    </row>
    <row r="158" ht="12.749805" customHeight="1" x14ac:dyDescent="0.15" spans="1:3">
      <c r="C158" s="168"/>
    </row>
    <row r="159" ht="12.749805" customHeight="1" x14ac:dyDescent="0.15" spans="1:3">
      <c r="C159" s="168"/>
    </row>
    <row r="160" ht="12.749805" customHeight="1" x14ac:dyDescent="0.15" spans="1:3">
      <c r="C160" s="168"/>
    </row>
    <row r="161" ht="12.749805" customHeight="1" x14ac:dyDescent="0.15" spans="1:3">
      <c r="C161" s="168"/>
    </row>
    <row r="162" ht="12.749805" customHeight="1" x14ac:dyDescent="0.15" spans="1:3">
      <c r="C162" s="168"/>
    </row>
    <row r="163" ht="12.749805" customHeight="1" x14ac:dyDescent="0.15" spans="1:3">
      <c r="C163" s="168"/>
    </row>
    <row r="164" ht="12.749805" customHeight="1" x14ac:dyDescent="0.15" spans="1:3">
      <c r="C164" s="168"/>
    </row>
    <row r="165" ht="12.749805" customHeight="1" x14ac:dyDescent="0.15" spans="1:3">
      <c r="C165" s="168"/>
    </row>
    <row r="166" ht="12.749805" customHeight="1" x14ac:dyDescent="0.15" spans="1:3">
      <c r="C166" s="168"/>
    </row>
    <row r="167" ht="12.749805" customHeight="1" x14ac:dyDescent="0.15" spans="1:3">
      <c r="C167" s="168"/>
    </row>
    <row r="168" ht="12.749805" customHeight="1" x14ac:dyDescent="0.15" spans="1:3">
      <c r="C168" s="168"/>
    </row>
    <row r="169" ht="12.749805" customHeight="1" x14ac:dyDescent="0.15" spans="1:3">
      <c r="C169" s="168"/>
    </row>
    <row r="170" ht="12.749805" customHeight="1" x14ac:dyDescent="0.15" spans="1:3">
      <c r="C170" s="168"/>
    </row>
    <row r="171" ht="12.749805" customHeight="1" x14ac:dyDescent="0.15" spans="1:3">
      <c r="C171" s="168"/>
    </row>
    <row r="172" ht="12.749805" customHeight="1" x14ac:dyDescent="0.15" spans="1:3">
      <c r="C172" s="168"/>
    </row>
    <row r="173" ht="12.749805" customHeight="1" x14ac:dyDescent="0.15" spans="1:3">
      <c r="C173" s="168"/>
    </row>
    <row r="174" ht="12.749805" customHeight="1" x14ac:dyDescent="0.15" spans="1:3">
      <c r="C174" s="168"/>
    </row>
    <row r="175" ht="12.749805" customHeight="1" x14ac:dyDescent="0.15" spans="1:3">
      <c r="C175" s="168"/>
    </row>
    <row r="176" ht="12.749805" customHeight="1" x14ac:dyDescent="0.15" spans="1:3">
      <c r="C176" s="168"/>
    </row>
    <row r="177" ht="12.749805" customHeight="1" x14ac:dyDescent="0.15" spans="1:3">
      <c r="C177" s="168"/>
    </row>
    <row r="178" ht="12.749805" customHeight="1" x14ac:dyDescent="0.15" spans="1:3">
      <c r="C178" s="168"/>
    </row>
    <row r="179" ht="12.749805" customHeight="1" x14ac:dyDescent="0.15" spans="1:3">
      <c r="C179" s="168"/>
    </row>
    <row r="180" ht="12.749805" customHeight="1" x14ac:dyDescent="0.15" spans="1:3">
      <c r="C180" s="168"/>
    </row>
    <row r="181" ht="12.749805" customHeight="1" x14ac:dyDescent="0.15" spans="1:3">
      <c r="C181" s="168"/>
    </row>
    <row r="182" ht="12.749805" customHeight="1" x14ac:dyDescent="0.15" spans="1:3">
      <c r="C182" s="168"/>
    </row>
    <row r="183" ht="12.749805" customHeight="1" x14ac:dyDescent="0.15" spans="1:3">
      <c r="C183" s="168"/>
    </row>
    <row r="184" ht="12.749805" customHeight="1" x14ac:dyDescent="0.15" spans="1:3">
      <c r="C184" s="168"/>
    </row>
    <row r="185" ht="12.749805" customHeight="1" x14ac:dyDescent="0.15" spans="1:3">
      <c r="C185" s="168"/>
    </row>
    <row r="186" ht="12.749805" customHeight="1" x14ac:dyDescent="0.15" spans="1:3">
      <c r="C186" s="168"/>
    </row>
    <row r="187" ht="12.749805" customHeight="1" x14ac:dyDescent="0.15" spans="1:3">
      <c r="C187" s="168"/>
    </row>
    <row r="188" ht="12.749805" customHeight="1" x14ac:dyDescent="0.15" spans="1:3">
      <c r="C188" s="168"/>
    </row>
    <row r="189" ht="12.749805" customHeight="1" x14ac:dyDescent="0.15" spans="1:3">
      <c r="C189" s="168"/>
    </row>
    <row r="190" ht="12.749805" customHeight="1" x14ac:dyDescent="0.15" spans="1:3">
      <c r="C190" s="168"/>
    </row>
    <row r="191" ht="12.749805" customHeight="1" x14ac:dyDescent="0.15" spans="1:3">
      <c r="C191" s="168"/>
    </row>
    <row r="192" ht="12.749805" customHeight="1" x14ac:dyDescent="0.15" spans="1:3">
      <c r="C192" s="168"/>
    </row>
    <row r="193" ht="12.749805" customHeight="1" x14ac:dyDescent="0.15" spans="1:3">
      <c r="C193" s="168"/>
    </row>
    <row r="194" ht="12.749805" customHeight="1" x14ac:dyDescent="0.15" spans="1:3">
      <c r="C194" s="168"/>
    </row>
    <row r="195" ht="12.749805" customHeight="1" x14ac:dyDescent="0.15" spans="1:3">
      <c r="C195" s="168"/>
    </row>
    <row r="196" ht="12.749805" customHeight="1" x14ac:dyDescent="0.15" spans="1:3">
      <c r="C196" s="168"/>
    </row>
    <row r="197" ht="12.749805" customHeight="1" x14ac:dyDescent="0.15" spans="1:3">
      <c r="C197" s="168"/>
    </row>
    <row r="198" ht="12.749805" customHeight="1" x14ac:dyDescent="0.15" spans="1:3">
      <c r="C198" s="168"/>
    </row>
    <row r="199" ht="12.749805" customHeight="1" x14ac:dyDescent="0.15" spans="1:3">
      <c r="C199" s="168"/>
    </row>
    <row r="200" ht="12.749805" customHeight="1" x14ac:dyDescent="0.15" spans="1:3">
      <c r="C200" s="168"/>
    </row>
    <row r="201" ht="12.749805" customHeight="1" x14ac:dyDescent="0.15" spans="1:3">
      <c r="C201" s="168"/>
    </row>
    <row r="202" ht="12.749805" customHeight="1" x14ac:dyDescent="0.15" spans="1:3">
      <c r="C202" s="168"/>
    </row>
    <row r="203" ht="12.749805" customHeight="1" x14ac:dyDescent="0.15" spans="1:3">
      <c r="C203" s="168"/>
    </row>
    <row r="204" ht="12.749805" customHeight="1" x14ac:dyDescent="0.15" spans="1:3">
      <c r="C204" s="168"/>
    </row>
    <row r="205" ht="12.749805" customHeight="1" x14ac:dyDescent="0.15" spans="1:3">
      <c r="C205" s="168"/>
    </row>
    <row r="206" ht="12.749805" customHeight="1" x14ac:dyDescent="0.15" spans="1:3">
      <c r="C206" s="168"/>
    </row>
    <row r="207" ht="12.749805" customHeight="1" x14ac:dyDescent="0.15" spans="1:3">
      <c r="C207" s="168"/>
    </row>
    <row r="208" ht="12.749805" customHeight="1" x14ac:dyDescent="0.15" spans="1:3">
      <c r="C208" s="168"/>
    </row>
    <row r="209" ht="12.749805" customHeight="1" x14ac:dyDescent="0.15" spans="1:3">
      <c r="C209" s="168"/>
    </row>
    <row r="210" ht="12.749805" customHeight="1" x14ac:dyDescent="0.15" spans="1:3">
      <c r="C210" s="168"/>
    </row>
    <row r="211" ht="12.749805" customHeight="1" x14ac:dyDescent="0.15" spans="1:3">
      <c r="C211" s="168"/>
    </row>
    <row r="212" ht="12.749805" customHeight="1" x14ac:dyDescent="0.15" spans="1:3">
      <c r="C212" s="168"/>
    </row>
    <row r="213" ht="12.749805" customHeight="1" x14ac:dyDescent="0.15" spans="1:3">
      <c r="C213" s="168"/>
    </row>
    <row r="214" ht="12.749805" customHeight="1" x14ac:dyDescent="0.15" spans="1:3">
      <c r="C214" s="168"/>
    </row>
    <row r="215" ht="12.749805" customHeight="1" x14ac:dyDescent="0.15" spans="1:3">
      <c r="C215" s="168"/>
    </row>
    <row r="216" ht="12.749805" customHeight="1" x14ac:dyDescent="0.15" spans="1:3">
      <c r="C216" s="168"/>
    </row>
    <row r="217" ht="12.749805" customHeight="1" x14ac:dyDescent="0.15" spans="1:3">
      <c r="C217" s="168"/>
    </row>
    <row r="218" ht="12.749805" customHeight="1" x14ac:dyDescent="0.15" spans="1:3">
      <c r="C218" s="168"/>
    </row>
    <row r="219" ht="12.749805" customHeight="1" x14ac:dyDescent="0.15" spans="1:3">
      <c r="C219" s="168"/>
    </row>
    <row r="220" ht="12.749805" customHeight="1" x14ac:dyDescent="0.15" spans="1:3">
      <c r="C220" s="168"/>
    </row>
    <row r="221" ht="12.749805" customHeight="1" x14ac:dyDescent="0.15" spans="1:3">
      <c r="C221" s="168"/>
    </row>
    <row r="222" ht="12.749805" customHeight="1" x14ac:dyDescent="0.15" spans="1:3">
      <c r="C222" s="168"/>
    </row>
    <row r="223" ht="12.749805" customHeight="1" x14ac:dyDescent="0.15" spans="1:3">
      <c r="C223" s="168"/>
    </row>
    <row r="224" ht="12.749805" customHeight="1" x14ac:dyDescent="0.15" spans="1:3">
      <c r="C224" s="168"/>
    </row>
    <row r="225" ht="12.749805" customHeight="1" x14ac:dyDescent="0.15" spans="1:3">
      <c r="C225" s="168"/>
    </row>
    <row r="226" ht="12.749805" customHeight="1" x14ac:dyDescent="0.15" spans="1:3">
      <c r="C226" s="168"/>
    </row>
    <row r="227" ht="12.749805" customHeight="1" x14ac:dyDescent="0.15" spans="1:3">
      <c r="C227" s="168"/>
    </row>
    <row r="228" ht="12.749805" customHeight="1" x14ac:dyDescent="0.15" spans="1:3">
      <c r="C228" s="168"/>
    </row>
    <row r="229" ht="12.749805" customHeight="1" x14ac:dyDescent="0.15" spans="1:3">
      <c r="C229" s="168"/>
    </row>
    <row r="230" ht="12.749805" customHeight="1" x14ac:dyDescent="0.15" spans="1:3">
      <c r="C230" s="168"/>
    </row>
    <row r="231" ht="12.749805" customHeight="1" x14ac:dyDescent="0.15" spans="1:3">
      <c r="C231" s="168"/>
    </row>
    <row r="232" ht="12.749805" customHeight="1" x14ac:dyDescent="0.15" spans="1:3">
      <c r="C232" s="168"/>
    </row>
    <row r="233" ht="12.749805" customHeight="1" x14ac:dyDescent="0.15" spans="1:3">
      <c r="C233" s="168"/>
    </row>
    <row r="234" ht="12.749805" customHeight="1" x14ac:dyDescent="0.15" spans="1:3">
      <c r="C234" s="168"/>
    </row>
    <row r="235" ht="12.749805" customHeight="1" x14ac:dyDescent="0.15" spans="1:3">
      <c r="C235" s="168"/>
    </row>
    <row r="236" ht="12.749805" customHeight="1" x14ac:dyDescent="0.15" spans="1:3">
      <c r="C236" s="168"/>
    </row>
    <row r="237" ht="12.749805" customHeight="1" x14ac:dyDescent="0.15" spans="1:3">
      <c r="C237" s="168"/>
    </row>
    <row r="238" ht="12.749805" customHeight="1" x14ac:dyDescent="0.15" spans="1:3">
      <c r="C238" s="168"/>
    </row>
    <row r="239" ht="12.749805" customHeight="1" x14ac:dyDescent="0.15" spans="1:3">
      <c r="C239" s="168"/>
    </row>
    <row r="240" ht="12.749805" customHeight="1" x14ac:dyDescent="0.15" spans="1:3">
      <c r="C240" s="168"/>
    </row>
    <row r="241" ht="12.749805" customHeight="1" x14ac:dyDescent="0.15" spans="1:3">
      <c r="C241" s="168"/>
    </row>
    <row r="242" ht="12.749805" customHeight="1" x14ac:dyDescent="0.15" spans="1:3">
      <c r="C242" s="168"/>
    </row>
    <row r="243" ht="12.749805" customHeight="1" x14ac:dyDescent="0.15" spans="1:3">
      <c r="C243" s="168"/>
    </row>
    <row r="244" ht="12.749805" customHeight="1" x14ac:dyDescent="0.15" spans="1:3">
      <c r="C244" s="168"/>
    </row>
    <row r="245" ht="12.749805" customHeight="1" x14ac:dyDescent="0.15" spans="1:3">
      <c r="C245" s="168"/>
    </row>
    <row r="246" ht="12.749805" customHeight="1" x14ac:dyDescent="0.15" spans="1:3">
      <c r="C246" s="168"/>
    </row>
    <row r="247" ht="12.749805" customHeight="1" x14ac:dyDescent="0.15" spans="1:3">
      <c r="C247" s="168"/>
    </row>
    <row r="248" ht="12.749805" customHeight="1" x14ac:dyDescent="0.15" spans="1:3">
      <c r="C248" s="168"/>
    </row>
    <row r="249" ht="12.749805" customHeight="1" x14ac:dyDescent="0.15" spans="1:3">
      <c r="C249" s="168"/>
    </row>
    <row r="250" ht="12.749805" customHeight="1" x14ac:dyDescent="0.15" spans="1:3">
      <c r="C250" s="168"/>
    </row>
    <row r="251" ht="12.749805" customHeight="1" x14ac:dyDescent="0.15" spans="1:3">
      <c r="C251" s="168"/>
    </row>
    <row r="252" ht="12.749805" customHeight="1" x14ac:dyDescent="0.15" spans="1:3">
      <c r="C252" s="168"/>
    </row>
    <row r="253" ht="12.749805" customHeight="1" x14ac:dyDescent="0.15" spans="1:3">
      <c r="C253" s="168"/>
    </row>
    <row r="254" ht="12.749805" customHeight="1" x14ac:dyDescent="0.15" spans="1:3">
      <c r="C254" s="168"/>
    </row>
    <row r="255" ht="12.749805" customHeight="1" x14ac:dyDescent="0.15" spans="1:3">
      <c r="C255" s="168"/>
    </row>
    <row r="256" ht="12.749805" customHeight="1" x14ac:dyDescent="0.15" spans="1:3">
      <c r="C256" s="168"/>
    </row>
    <row r="257" ht="12.749805" customHeight="1" x14ac:dyDescent="0.15" spans="1:3">
      <c r="C257" s="168"/>
    </row>
    <row r="258" ht="12.749805" customHeight="1" x14ac:dyDescent="0.15" spans="1:3">
      <c r="C258" s="168"/>
    </row>
    <row r="259" ht="12.749805" customHeight="1" x14ac:dyDescent="0.15" spans="1:3">
      <c r="C259" s="168"/>
    </row>
    <row r="260" ht="12.749805" customHeight="1" x14ac:dyDescent="0.15" spans="1:3">
      <c r="C260" s="168"/>
    </row>
    <row r="261" ht="12.749805" customHeight="1" x14ac:dyDescent="0.15" spans="1:3">
      <c r="C261" s="168"/>
    </row>
    <row r="262" ht="12.749805" customHeight="1" x14ac:dyDescent="0.15" spans="1:3">
      <c r="C262" s="168"/>
    </row>
    <row r="263" ht="12.749805" customHeight="1" x14ac:dyDescent="0.15" spans="1:3">
      <c r="C263" s="168"/>
    </row>
    <row r="264" ht="12.749805" customHeight="1" x14ac:dyDescent="0.15" spans="1:3">
      <c r="C264" s="168"/>
    </row>
    <row r="265" ht="12.749805" customHeight="1" x14ac:dyDescent="0.15" spans="1:3">
      <c r="C265" s="168"/>
    </row>
    <row r="266" ht="12.749805" customHeight="1" x14ac:dyDescent="0.15" spans="1:3">
      <c r="C266" s="168"/>
    </row>
    <row r="267" ht="12.749805" customHeight="1" x14ac:dyDescent="0.15" spans="1:3">
      <c r="C267" s="168"/>
    </row>
    <row r="268" ht="12.749805" customHeight="1" x14ac:dyDescent="0.15" spans="1:3">
      <c r="C268" s="168"/>
    </row>
    <row r="269" ht="12.749805" customHeight="1" x14ac:dyDescent="0.15" spans="1:3">
      <c r="C269" s="168"/>
    </row>
    <row r="270" ht="12.749805" customHeight="1" x14ac:dyDescent="0.15" spans="1:3">
      <c r="C270" s="168"/>
    </row>
    <row r="271" ht="12.749805" customHeight="1" x14ac:dyDescent="0.15" spans="1:3">
      <c r="C271" s="168"/>
    </row>
    <row r="272" ht="12.749805" customHeight="1" x14ac:dyDescent="0.15" spans="1:3">
      <c r="C272" s="168"/>
    </row>
    <row r="273" ht="12.749805" customHeight="1" x14ac:dyDescent="0.15" spans="1:3">
      <c r="C273" s="168"/>
    </row>
    <row r="274" ht="12.749805" customHeight="1" x14ac:dyDescent="0.15" spans="1:3">
      <c r="C274" s="168"/>
    </row>
    <row r="275" ht="12.749805" customHeight="1" x14ac:dyDescent="0.15" spans="1:3">
      <c r="C275" s="168"/>
    </row>
    <row r="276" ht="12.749805" customHeight="1" x14ac:dyDescent="0.15" spans="1:3">
      <c r="C276" s="168"/>
    </row>
    <row r="277" ht="12.749805" customHeight="1" x14ac:dyDescent="0.15" spans="1:3">
      <c r="C277" s="168"/>
    </row>
    <row r="278" ht="12.749805" customHeight="1" x14ac:dyDescent="0.15" spans="1:3">
      <c r="C278" s="168"/>
    </row>
    <row r="279" ht="12.749805" customHeight="1" x14ac:dyDescent="0.15" spans="1:3">
      <c r="C279" s="168"/>
    </row>
  </sheetData>
  <mergeCells count="6">
    <mergeCell ref="A2:C2"/>
    <mergeCell ref="A3:C3"/>
    <mergeCell ref="A7:B7"/>
    <mergeCell ref="A5:A6"/>
    <mergeCell ref="B5:B6"/>
    <mergeCell ref="C5:C6"/>
  </mergeCells>
  <phoneticPr fontId="0" type="noConversion"/>
  <printOptions horizontalCentered="1"/>
  <pageMargins left="0.07776805148349973" right="0.07776805148349973" top="0.39161772239865283" bottom="0.07776805148349973" header="0.0" footer="0.0"/>
  <pageSetup paperSize="9"/>
  <extLst>
    <ext uri="{2D9387EB-5337-4D45-933B-B4D357D02E09}">
      <gutter val="0.0" pos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I9"/>
  <sheetViews>
    <sheetView zoomScaleNormal="100" topLeftCell="A1" workbookViewId="0">
      <selection activeCell="G9" activeCellId="0" sqref="G9"/>
    </sheetView>
  </sheetViews>
  <sheetFormatPr defaultRowHeight="13.5" defaultColWidth="10.000152587890625" x14ac:dyDescent="0.15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ht="19.5" customHeight="1" x14ac:dyDescent="0.15" spans="1:8">
      <c r="A1" s="2"/>
      <c r="C1" s="2"/>
      <c r="D1" s="2"/>
      <c r="E1" s="2"/>
      <c r="F1" s="2"/>
      <c r="G1" s="2"/>
      <c r="H1" s="2"/>
    </row>
    <row r="2" ht="38.8" customHeight="1" x14ac:dyDescent="0.15" spans="1:8">
      <c r="A2" s="177" t="s">
        <v>439</v>
      </c>
      <c r="B2" s="177"/>
      <c r="C2" s="177"/>
      <c r="D2" s="177"/>
      <c r="E2" s="177"/>
      <c r="F2" s="177"/>
      <c r="G2" s="177"/>
      <c r="H2" s="177"/>
    </row>
    <row r="3" ht="24.15" customHeight="1" x14ac:dyDescent="0.15" spans="1:8">
      <c r="A3" s="184" t="s">
        <v>55</v>
      </c>
      <c r="B3" s="184"/>
      <c r="C3" s="184"/>
      <c r="D3" s="184"/>
      <c r="E3" s="184"/>
      <c r="F3" s="184"/>
      <c r="G3" s="184"/>
      <c r="H3" s="184"/>
    </row>
    <row r="4" ht="15.5" customHeight="1" x14ac:dyDescent="0.15" spans="1:8">
      <c r="C4" s="185" t="s">
        <v>2</v>
      </c>
      <c r="D4" s="185"/>
      <c r="E4" s="185"/>
      <c r="F4" s="185"/>
      <c r="G4" s="185"/>
      <c r="H4" s="185"/>
    </row>
    <row r="5" ht="31.9" customHeight="1" x14ac:dyDescent="0.15" spans="1:8">
      <c r="A5" s="186" t="s">
        <v>56</v>
      </c>
      <c r="B5" s="186"/>
      <c r="C5" s="186" t="s">
        <v>440</v>
      </c>
      <c r="D5" s="186"/>
      <c r="E5" s="186"/>
      <c r="F5" s="186"/>
      <c r="G5" s="186"/>
      <c r="H5" s="186"/>
    </row>
    <row r="6" ht="30.15" customHeight="1" x14ac:dyDescent="0.15" spans="1:8">
      <c r="A6" s="186" t="s">
        <v>441</v>
      </c>
      <c r="B6" s="186" t="s">
        <v>442</v>
      </c>
      <c r="C6" s="186" t="s">
        <v>443</v>
      </c>
      <c r="D6" s="186" t="s">
        <v>444</v>
      </c>
      <c r="E6" s="186" t="s">
        <v>445</v>
      </c>
      <c r="F6" s="186"/>
      <c r="G6" s="186"/>
      <c r="H6" s="186" t="s">
        <v>398</v>
      </c>
    </row>
    <row r="7" ht="30.15" customHeight="1" x14ac:dyDescent="0.15" spans="1:8">
      <c r="A7" s="186"/>
      <c r="B7" s="186"/>
      <c r="C7" s="186"/>
      <c r="D7" s="186"/>
      <c r="E7" s="6" t="s">
        <v>71</v>
      </c>
      <c r="F7" s="6" t="s">
        <v>446</v>
      </c>
      <c r="G7" s="6" t="s">
        <v>447</v>
      </c>
      <c r="H7" s="186"/>
    </row>
    <row r="8" ht="26.05" customHeight="1" x14ac:dyDescent="0.15" spans="1:8">
      <c r="A8" s="186" t="s">
        <v>74</v>
      </c>
      <c r="B8" s="186"/>
      <c r="C8" s="9">
        <f>D8+E8+H8</f>
        <v>15</v>
      </c>
      <c r="D8" s="9"/>
      <c r="E8" s="9">
        <f>F8+G8</f>
        <v>15</v>
      </c>
      <c r="F8" s="9"/>
      <c r="G8" s="9">
        <v>15</v>
      </c>
      <c r="H8" s="9"/>
    </row>
    <row r="9" ht="16.35" customHeight="1" x14ac:dyDescent="0.15" spans="1:2"/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honeticPr fontId="0" type="noConversion"/>
  <printOptions horizontalCentered="1"/>
  <pageMargins left="0.07776805148349973" right="0.07776805148349973" top="0.07776805148349973" bottom="0.07776805148349973" header="0.0" footer="0.0"/>
  <pageSetup paperSize="9" orientation="landscape"/>
  <extLst>
    <ext uri="{2D9387EB-5337-4D45-933B-B4D357D02E09}">
      <gutter val="0.0" pos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F16"/>
  <sheetViews>
    <sheetView showZeros="0" zoomScaleNormal="100" topLeftCell="A1" workbookViewId="0">
      <selection activeCell="A18" activeCellId="0" sqref="A18"/>
    </sheetView>
  </sheetViews>
  <sheetFormatPr defaultRowHeight="13.5" defaultColWidth="10.000152587890625" x14ac:dyDescent="0.15"/>
  <cols>
    <col min="1" max="1" width="15.125" customWidth="1"/>
    <col min="2" max="2" width="26.0" customWidth="1"/>
    <col min="3" max="4" width="17.0" customWidth="1"/>
    <col min="5" max="5" width="17.875" customWidth="1"/>
    <col min="6" max="6" width="9.75" customWidth="1"/>
  </cols>
  <sheetData>
    <row r="1" ht="20.7" customHeight="1" x14ac:dyDescent="0.15" spans="1:5">
      <c r="A1" s="2"/>
      <c r="B1" s="2"/>
      <c r="C1" s="2"/>
      <c r="D1" s="2"/>
      <c r="E1" s="2"/>
    </row>
    <row r="2" ht="35.35" customHeight="1" x14ac:dyDescent="0.15" spans="1:5">
      <c r="A2" s="177" t="s">
        <v>448</v>
      </c>
      <c r="B2" s="177"/>
      <c r="C2" s="177"/>
      <c r="D2" s="177"/>
      <c r="E2" s="177"/>
    </row>
    <row r="3" ht="29.25" customHeight="1" x14ac:dyDescent="0.15" spans="1:5">
      <c r="A3" s="184" t="s">
        <v>55</v>
      </c>
      <c r="B3" s="184"/>
      <c r="C3" s="184"/>
      <c r="D3" s="184"/>
      <c r="E3" s="184"/>
    </row>
    <row r="4" ht="16.35" customHeight="1" x14ac:dyDescent="0.15" spans="1:5">
      <c r="A4" s="185" t="s">
        <v>2</v>
      </c>
      <c r="B4" s="185"/>
      <c r="C4" s="185"/>
      <c r="D4" s="185"/>
      <c r="E4" s="185"/>
    </row>
    <row r="5" ht="22.8" customHeight="1" x14ac:dyDescent="0.15" spans="1:5">
      <c r="A5" s="186" t="s">
        <v>274</v>
      </c>
      <c r="B5" s="186" t="s">
        <v>275</v>
      </c>
      <c r="C5" s="186" t="s">
        <v>449</v>
      </c>
      <c r="D5" s="186"/>
      <c r="E5" s="186"/>
    </row>
    <row r="6" ht="22.8" customHeight="1" x14ac:dyDescent="0.15" spans="1:5">
      <c r="A6" s="186"/>
      <c r="B6" s="186"/>
      <c r="C6" s="6" t="s">
        <v>62</v>
      </c>
      <c r="D6" s="6" t="s">
        <v>257</v>
      </c>
      <c r="E6" s="6" t="s">
        <v>258</v>
      </c>
    </row>
    <row r="7" ht="26.45" customHeight="1" x14ac:dyDescent="0.15" spans="1:5">
      <c r="A7" s="7">
        <v>2082201</v>
      </c>
      <c r="B7" s="7" t="s">
        <v>159</v>
      </c>
      <c r="C7" s="8">
        <f>D7+E7</f>
        <v>14</v>
      </c>
      <c r="D7" s="8"/>
      <c r="E7" s="8">
        <v>14</v>
      </c>
    </row>
    <row r="8" ht="26.45" customHeight="1" x14ac:dyDescent="0.15" spans="1:5">
      <c r="A8" s="7">
        <v>2082202</v>
      </c>
      <c r="B8" s="7" t="s">
        <v>161</v>
      </c>
      <c r="C8" s="8">
        <f>D8+E8</f>
        <v>40</v>
      </c>
      <c r="D8" s="8"/>
      <c r="E8" s="8">
        <v>40</v>
      </c>
    </row>
    <row r="9" ht="26.45" customHeight="1" x14ac:dyDescent="0.15" spans="1:5">
      <c r="A9" s="7">
        <v>2120801</v>
      </c>
      <c r="B9" s="7" t="s">
        <v>193</v>
      </c>
      <c r="C9" s="8">
        <f>D9+E9</f>
        <v>18.8502</v>
      </c>
      <c r="D9" s="8"/>
      <c r="E9" s="8">
        <v>18.8502</v>
      </c>
    </row>
    <row r="10" ht="26.45" customHeight="1" x14ac:dyDescent="0.15" spans="1:5">
      <c r="A10" s="7">
        <v>2120802</v>
      </c>
      <c r="B10" s="7" t="s">
        <v>195</v>
      </c>
      <c r="C10" s="8">
        <f>D10+E10</f>
        <v>70.0738</v>
      </c>
      <c r="D10" s="8"/>
      <c r="E10" s="8">
        <v>70.0738</v>
      </c>
    </row>
    <row r="11" ht="26.45" customHeight="1" x14ac:dyDescent="0.15" spans="1:5">
      <c r="A11" s="7" t="s">
        <v>196</v>
      </c>
      <c r="B11" s="7" t="s">
        <v>197</v>
      </c>
      <c r="C11" s="8">
        <f>D11+E11</f>
        <v>641.789111</v>
      </c>
      <c r="D11" s="8"/>
      <c r="E11" s="8">
        <v>641.789111</v>
      </c>
    </row>
    <row r="12" ht="26.45" customHeight="1" x14ac:dyDescent="0.15" spans="1:5">
      <c r="A12" s="7" t="s">
        <v>198</v>
      </c>
      <c r="B12" s="7" t="s">
        <v>199</v>
      </c>
      <c r="C12" s="8">
        <f>D12+E12</f>
        <v>23</v>
      </c>
      <c r="D12" s="8"/>
      <c r="E12" s="8">
        <v>23</v>
      </c>
    </row>
    <row r="13" ht="26.45" customHeight="1" x14ac:dyDescent="0.15" spans="1:5">
      <c r="A13" s="7">
        <v>2121399</v>
      </c>
      <c r="B13" s="7" t="s">
        <v>201</v>
      </c>
      <c r="C13" s="8">
        <f>D13+E13</f>
        <v>53</v>
      </c>
      <c r="D13" s="8"/>
      <c r="E13" s="8">
        <v>53</v>
      </c>
    </row>
    <row r="14" ht="26.45" customHeight="1" x14ac:dyDescent="0.15" spans="1:5">
      <c r="A14" s="7">
        <v>2296002</v>
      </c>
      <c r="B14" s="7" t="s">
        <v>254</v>
      </c>
      <c r="C14" s="8">
        <f>D14+E14</f>
        <v>94</v>
      </c>
      <c r="D14" s="8"/>
      <c r="E14" s="8">
        <v>94</v>
      </c>
    </row>
    <row r="15" ht="26.45" customHeight="1" x14ac:dyDescent="0.15" spans="1:5">
      <c r="A15" s="7">
        <v>2296003</v>
      </c>
      <c r="B15" s="7" t="s">
        <v>450</v>
      </c>
      <c r="C15" s="8">
        <f>D15+E15</f>
        <v>72</v>
      </c>
      <c r="D15" s="8"/>
      <c r="E15" s="8">
        <v>72</v>
      </c>
    </row>
    <row r="16" ht="27.6" customHeight="1" x14ac:dyDescent="0.15" spans="1:5">
      <c r="A16" s="186" t="s">
        <v>363</v>
      </c>
      <c r="B16" s="186"/>
      <c r="C16" s="9">
        <f>SUM(C7:C15)</f>
        <v>1026.713111</v>
      </c>
      <c r="D16" s="9">
        <f>SUM(D7:D15)</f>
        <v>0</v>
      </c>
      <c r="E16" s="9">
        <f>SUM(E7:E15)</f>
        <v>1026.713111</v>
      </c>
    </row>
  </sheetData>
  <mergeCells count="7">
    <mergeCell ref="A2:E2"/>
    <mergeCell ref="A3:E3"/>
    <mergeCell ref="A4:E4"/>
    <mergeCell ref="C5:E5"/>
    <mergeCell ref="A16:B16"/>
    <mergeCell ref="A5:A6"/>
    <mergeCell ref="B5:B6"/>
  </mergeCells>
  <phoneticPr fontId="0" type="noConversion"/>
  <printOptions horizontalCentered="1"/>
  <pageMargins left="0.07776805148349973" right="0.07776805148349973" top="0.39161772239865283" bottom="0.07776805148349973" header="0.0" footer="0.0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266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Apache POI</dc:creator>
  <cp:lastModifiedBy>Administrator</cp:lastModifiedBy>
  <cp:revision>0</cp:revision>
  <dcterms:created xsi:type="dcterms:W3CDTF">2022-04-21T02:18:00Z</dcterms:created>
  <dcterms:modified xsi:type="dcterms:W3CDTF">2022-01-21T05:50:56Z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2052-10.1.0.7224</vt:lpwstr>
  </property>
</Properties>
</file>